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 activeTab="4"/>
  </bookViews>
  <sheets>
    <sheet name="август" sheetId="1" r:id="rId1"/>
    <sheet name="сентябрь" sheetId="2" r:id="rId2"/>
    <sheet name="октябрь" sheetId="3" r:id="rId3"/>
    <sheet name="ноябрь" sheetId="4" r:id="rId4"/>
    <sheet name="декабрь" sheetId="5" r:id="rId5"/>
  </sheets>
  <calcPr calcId="124519"/>
</workbook>
</file>

<file path=xl/calcChain.xml><?xml version="1.0" encoding="utf-8"?>
<calcChain xmlns="http://schemas.openxmlformats.org/spreadsheetml/2006/main">
  <c r="F12" i="5"/>
  <c r="F11"/>
  <c r="F10"/>
  <c r="F9"/>
  <c r="F19" s="1"/>
  <c r="F11" i="4"/>
  <c r="F19"/>
  <c r="F10"/>
  <c r="F9"/>
  <c r="F14" i="3"/>
  <c r="F13"/>
  <c r="F12"/>
  <c r="F11"/>
  <c r="F10"/>
  <c r="F9"/>
  <c r="F16" i="2"/>
  <c r="F15"/>
  <c r="F14"/>
  <c r="F13"/>
  <c r="F12"/>
  <c r="F11"/>
  <c r="F10"/>
  <c r="F9"/>
  <c r="F22" i="1"/>
  <c r="F12"/>
  <c r="F25" i="3" l="1"/>
  <c r="F26" i="2"/>
  <c r="F15" i="1"/>
  <c r="F14" s="1"/>
  <c r="F11"/>
  <c r="F10"/>
  <c r="F9"/>
</calcChain>
</file>

<file path=xl/sharedStrings.xml><?xml version="1.0" encoding="utf-8"?>
<sst xmlns="http://schemas.openxmlformats.org/spreadsheetml/2006/main" count="188" uniqueCount="67">
  <si>
    <t>Утверждаю:</t>
  </si>
  <si>
    <t>Директор ООО "УК"Теплый Дом"</t>
  </si>
  <si>
    <t>__________________________</t>
  </si>
  <si>
    <t>Рогожин С.А.</t>
  </si>
  <si>
    <t>АКТ выполненных работ по содержанию и обслуживанию МКД</t>
  </si>
  <si>
    <t>Тихонова 15</t>
  </si>
  <si>
    <t>август 2014г.</t>
  </si>
  <si>
    <t>адрес</t>
  </si>
  <si>
    <t>материал</t>
  </si>
  <si>
    <t>ед. изм.</t>
  </si>
  <si>
    <t>кол-во</t>
  </si>
  <si>
    <t>цена</t>
  </si>
  <si>
    <t>сумма</t>
  </si>
  <si>
    <t>Ремонт системы электроснабжения</t>
  </si>
  <si>
    <t>14.08.2014 п5 з\освещения</t>
  </si>
  <si>
    <t>лампочка 40вт</t>
  </si>
  <si>
    <t>шт</t>
  </si>
  <si>
    <t>25.08.2014 п1 э\освещение</t>
  </si>
  <si>
    <t>лампочка 60вт</t>
  </si>
  <si>
    <t>Содержание и ремонт жилого фонда</t>
  </si>
  <si>
    <t>05,08,14 навешивание замков п.1,3</t>
  </si>
  <si>
    <t>замок навесной</t>
  </si>
  <si>
    <t>ИТОГО:</t>
  </si>
  <si>
    <t>материалы</t>
  </si>
  <si>
    <t>общехозяйственые расходы</t>
  </si>
  <si>
    <t>аренда автомобиля</t>
  </si>
  <si>
    <t>обслуживание 1 с</t>
  </si>
  <si>
    <t>ремонт хоз инвентаря</t>
  </si>
  <si>
    <t>омартизация ос</t>
  </si>
  <si>
    <t>Уборка территории и лестничных клеток</t>
  </si>
  <si>
    <t>сентябрь 2014г.</t>
  </si>
  <si>
    <t>Ремонт инженерного оборудования ХВС,ГВС, ц/о</t>
  </si>
  <si>
    <t>30,09,14 п.1 ремонт т/узла</t>
  </si>
  <si>
    <t>кран шар 50</t>
  </si>
  <si>
    <t>17,09,14 э/освещение кобры</t>
  </si>
  <si>
    <t>лампочки ДРЛ-250</t>
  </si>
  <si>
    <t>патрон</t>
  </si>
  <si>
    <t>22,09,14 э/освещение подвал</t>
  </si>
  <si>
    <t>лампочки 40 вт</t>
  </si>
  <si>
    <t>29,09,14 э/освещение п.5</t>
  </si>
  <si>
    <t>уборка территории</t>
  </si>
  <si>
    <t>услуги автотранспорта</t>
  </si>
  <si>
    <t>обслуживание э/оборудования</t>
  </si>
  <si>
    <t>Мастер</t>
  </si>
  <si>
    <t>Мясников А.В.</t>
  </si>
  <si>
    <t>Радионов В.А.</t>
  </si>
  <si>
    <t>октябрь 2014г.</t>
  </si>
  <si>
    <t>0,10,14 установка крана</t>
  </si>
  <si>
    <t>вентель 32 чуг</t>
  </si>
  <si>
    <t>29,10,14 кв 86 стояк х/в</t>
  </si>
  <si>
    <t>резьба 20</t>
  </si>
  <si>
    <t>диспетчерская</t>
  </si>
  <si>
    <t>навешивание замков п.2,5</t>
  </si>
  <si>
    <t>установка стендов</t>
  </si>
  <si>
    <t>стенд "Объявления"</t>
  </si>
  <si>
    <t>росприроднадзор</t>
  </si>
  <si>
    <t>Зам.директора</t>
  </si>
  <si>
    <t>Асабин Т.С.</t>
  </si>
  <si>
    <t>ноябрь 2014г.</t>
  </si>
  <si>
    <t>07,11,14 э/освещение п.1</t>
  </si>
  <si>
    <t>10,11,14 навешивание стендов</t>
  </si>
  <si>
    <t>стенд</t>
  </si>
  <si>
    <t>охрана труда</t>
  </si>
  <si>
    <t>декабрь 2014г.</t>
  </si>
  <si>
    <t>24,12,14 э/освещение п.5</t>
  </si>
  <si>
    <t>лампа ДРЛ *125</t>
  </si>
  <si>
    <t>услуги ас/машины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</si>
</sst>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/>
    <xf numFmtId="0" fontId="0" fillId="0" borderId="8" xfId="0" applyBorder="1" applyAlignment="1"/>
    <xf numFmtId="0" fontId="0" fillId="0" borderId="3" xfId="0" applyBorder="1"/>
    <xf numFmtId="0" fontId="1" fillId="2" borderId="11" xfId="0" applyFont="1" applyFill="1" applyBorder="1" applyAlignment="1">
      <alignment horizontal="left"/>
    </xf>
    <xf numFmtId="0" fontId="0" fillId="0" borderId="0" xfId="0"/>
    <xf numFmtId="0" fontId="1" fillId="2" borderId="13" xfId="0" applyFont="1" applyFill="1" applyBorder="1" applyAlignment="1">
      <alignment horizontal="left"/>
    </xf>
    <xf numFmtId="0" fontId="0" fillId="2" borderId="8" xfId="0" applyFill="1" applyBorder="1"/>
    <xf numFmtId="0" fontId="1" fillId="2" borderId="8" xfId="0" applyFont="1" applyFill="1" applyBorder="1" applyAlignment="1">
      <alignment horizontal="left"/>
    </xf>
    <xf numFmtId="0" fontId="0" fillId="0" borderId="0" xfId="0"/>
    <xf numFmtId="0" fontId="4" fillId="0" borderId="3" xfId="0" applyFont="1" applyBorder="1" applyAlignment="1">
      <alignment horizontal="left"/>
    </xf>
    <xf numFmtId="0" fontId="0" fillId="0" borderId="18" xfId="0" applyBorder="1"/>
    <xf numFmtId="0" fontId="0" fillId="2" borderId="7" xfId="0" applyFill="1" applyBorder="1"/>
    <xf numFmtId="0" fontId="0" fillId="0" borderId="0" xfId="0"/>
    <xf numFmtId="0" fontId="0" fillId="0" borderId="8" xfId="0" applyBorder="1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opLeftCell="A10" workbookViewId="0">
      <selection activeCell="A24" sqref="A24:D26"/>
    </sheetView>
  </sheetViews>
  <sheetFormatPr defaultRowHeight="15"/>
  <cols>
    <col min="1" max="1" width="32.7109375" customWidth="1"/>
    <col min="2" max="2" width="17.140625" customWidth="1"/>
  </cols>
  <sheetData>
    <row r="1" spans="1:6">
      <c r="D1" s="31" t="s">
        <v>0</v>
      </c>
      <c r="E1" s="31"/>
      <c r="F1" s="31"/>
    </row>
    <row r="2" spans="1:6">
      <c r="D2" s="32" t="s">
        <v>1</v>
      </c>
      <c r="E2" s="32"/>
      <c r="F2" s="32"/>
    </row>
    <row r="3" spans="1:6">
      <c r="D3" s="33" t="s">
        <v>2</v>
      </c>
      <c r="E3" s="33"/>
      <c r="F3" s="33"/>
    </row>
    <row r="4" spans="1:6">
      <c r="D4" s="31" t="s">
        <v>3</v>
      </c>
      <c r="E4" s="31"/>
      <c r="F4" s="31"/>
    </row>
    <row r="5" spans="1:6" ht="18.75">
      <c r="A5" s="34" t="s">
        <v>4</v>
      </c>
      <c r="B5" s="34"/>
      <c r="C5" s="34"/>
      <c r="D5" s="34"/>
      <c r="E5" s="34"/>
      <c r="F5" s="34"/>
    </row>
    <row r="6" spans="1:6">
      <c r="A6" s="2" t="s">
        <v>5</v>
      </c>
    </row>
    <row r="7" spans="1:6">
      <c r="A7" s="2" t="s">
        <v>6</v>
      </c>
    </row>
    <row r="8" spans="1:6" ht="16.5" thickBot="1">
      <c r="A8" s="3" t="s">
        <v>7</v>
      </c>
      <c r="B8" s="4" t="s">
        <v>8</v>
      </c>
      <c r="C8" s="5" t="s">
        <v>9</v>
      </c>
      <c r="D8" s="5" t="s">
        <v>10</v>
      </c>
      <c r="E8" s="5" t="s">
        <v>11</v>
      </c>
      <c r="F8" s="5" t="s">
        <v>12</v>
      </c>
    </row>
    <row r="9" spans="1:6">
      <c r="A9" s="26" t="s">
        <v>13</v>
      </c>
      <c r="B9" s="27"/>
      <c r="C9" s="35"/>
      <c r="D9" s="35"/>
      <c r="E9" s="36"/>
      <c r="F9" s="6">
        <f>F10+F11</f>
        <v>32.400000000000006</v>
      </c>
    </row>
    <row r="10" spans="1:6">
      <c r="A10" s="7" t="s">
        <v>14</v>
      </c>
      <c r="B10" s="7" t="s">
        <v>15</v>
      </c>
      <c r="C10" s="8" t="s">
        <v>16</v>
      </c>
      <c r="D10" s="8">
        <v>1</v>
      </c>
      <c r="E10" s="8">
        <v>10.8</v>
      </c>
      <c r="F10" s="8">
        <f>D10*E10</f>
        <v>10.8</v>
      </c>
    </row>
    <row r="11" spans="1:6">
      <c r="A11" s="7" t="s">
        <v>17</v>
      </c>
      <c r="B11" s="7" t="s">
        <v>18</v>
      </c>
      <c r="C11" s="8" t="s">
        <v>16</v>
      </c>
      <c r="D11" s="8">
        <v>2</v>
      </c>
      <c r="E11" s="8">
        <v>10.8</v>
      </c>
      <c r="F11" s="8">
        <f>D11*E11</f>
        <v>21.6</v>
      </c>
    </row>
    <row r="12" spans="1:6" s="1" customFormat="1">
      <c r="A12" s="37" t="s">
        <v>29</v>
      </c>
      <c r="B12" s="38"/>
      <c r="C12" s="15"/>
      <c r="D12" s="15"/>
      <c r="E12" s="15"/>
      <c r="F12" s="16">
        <f>F13</f>
        <v>312.5</v>
      </c>
    </row>
    <row r="13" spans="1:6" s="1" customFormat="1">
      <c r="A13" s="7"/>
      <c r="B13" s="7" t="s">
        <v>23</v>
      </c>
      <c r="C13" s="8"/>
      <c r="D13" s="8"/>
      <c r="E13" s="8"/>
      <c r="F13" s="8">
        <v>312.5</v>
      </c>
    </row>
    <row r="14" spans="1:6">
      <c r="A14" s="26" t="s">
        <v>19</v>
      </c>
      <c r="B14" s="27"/>
      <c r="C14" s="27"/>
      <c r="D14" s="27"/>
      <c r="E14" s="28"/>
      <c r="F14" s="14">
        <f>SUM(F15:F21)</f>
        <v>5286.83</v>
      </c>
    </row>
    <row r="15" spans="1:6">
      <c r="A15" s="9" t="s">
        <v>20</v>
      </c>
      <c r="B15" s="9" t="s">
        <v>21</v>
      </c>
      <c r="C15" s="8" t="s">
        <v>16</v>
      </c>
      <c r="D15" s="8">
        <v>2</v>
      </c>
      <c r="E15" s="8">
        <v>180.5</v>
      </c>
      <c r="F15" s="8">
        <f>D15*E15</f>
        <v>361</v>
      </c>
    </row>
    <row r="16" spans="1:6">
      <c r="A16" s="9"/>
      <c r="B16" s="10" t="s">
        <v>23</v>
      </c>
      <c r="C16" s="8"/>
      <c r="D16" s="8"/>
      <c r="E16" s="8"/>
      <c r="F16" s="8">
        <v>1078.04</v>
      </c>
    </row>
    <row r="17" spans="1:6">
      <c r="A17" s="9"/>
      <c r="B17" s="10" t="s">
        <v>24</v>
      </c>
      <c r="C17" s="8"/>
      <c r="D17" s="8"/>
      <c r="E17" s="8"/>
      <c r="F17" s="8">
        <v>1673.96</v>
      </c>
    </row>
    <row r="18" spans="1:6">
      <c r="A18" s="9"/>
      <c r="B18" s="10" t="s">
        <v>25</v>
      </c>
      <c r="C18" s="8"/>
      <c r="D18" s="8"/>
      <c r="E18" s="8"/>
      <c r="F18" s="8">
        <v>1205.25</v>
      </c>
    </row>
    <row r="19" spans="1:6">
      <c r="A19" s="10"/>
      <c r="B19" s="10" t="s">
        <v>26</v>
      </c>
      <c r="C19" s="8"/>
      <c r="D19" s="8"/>
      <c r="E19" s="8"/>
      <c r="F19" s="8">
        <v>927</v>
      </c>
    </row>
    <row r="20" spans="1:6">
      <c r="A20" s="10"/>
      <c r="B20" s="10" t="s">
        <v>27</v>
      </c>
      <c r="C20" s="8"/>
      <c r="D20" s="8"/>
      <c r="E20" s="8"/>
      <c r="F20" s="8">
        <v>8.1</v>
      </c>
    </row>
    <row r="21" spans="1:6" ht="15.75" thickBot="1">
      <c r="A21" s="10"/>
      <c r="B21" s="10" t="s">
        <v>28</v>
      </c>
      <c r="C21" s="8"/>
      <c r="D21" s="8"/>
      <c r="E21" s="8"/>
      <c r="F21" s="11">
        <v>33.479999999999997</v>
      </c>
    </row>
    <row r="22" spans="1:6" ht="15.75" thickBot="1">
      <c r="A22" s="29" t="s">
        <v>22</v>
      </c>
      <c r="B22" s="30"/>
      <c r="C22" s="30"/>
      <c r="D22" s="30"/>
      <c r="E22" s="30"/>
      <c r="F22" s="12">
        <f>F14+F12+F9</f>
        <v>5631.73</v>
      </c>
    </row>
    <row r="24" spans="1:6">
      <c r="A24" s="13" t="s">
        <v>43</v>
      </c>
      <c r="C24" s="13" t="s">
        <v>44</v>
      </c>
    </row>
    <row r="26" spans="1:6">
      <c r="A26" s="13" t="s">
        <v>43</v>
      </c>
      <c r="C26" s="13" t="s">
        <v>45</v>
      </c>
    </row>
  </sheetData>
  <mergeCells count="9">
    <mergeCell ref="A14:E14"/>
    <mergeCell ref="A22:E22"/>
    <mergeCell ref="D1:F1"/>
    <mergeCell ref="D2:F2"/>
    <mergeCell ref="D3:F3"/>
    <mergeCell ref="D4:F4"/>
    <mergeCell ref="A5:F5"/>
    <mergeCell ref="A9:E9"/>
    <mergeCell ref="A12:B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opLeftCell="A16" workbookViewId="0">
      <selection activeCell="B22" sqref="B22:B24"/>
    </sheetView>
  </sheetViews>
  <sheetFormatPr defaultRowHeight="15"/>
  <cols>
    <col min="1" max="1" width="29.42578125" customWidth="1"/>
    <col min="2" max="2" width="20.140625" customWidth="1"/>
  </cols>
  <sheetData>
    <row r="1" spans="1:6">
      <c r="A1" s="13"/>
      <c r="B1" s="13"/>
      <c r="C1" s="13"/>
      <c r="D1" s="31" t="s">
        <v>0</v>
      </c>
      <c r="E1" s="31"/>
      <c r="F1" s="31"/>
    </row>
    <row r="2" spans="1:6">
      <c r="A2" s="13"/>
      <c r="B2" s="13"/>
      <c r="C2" s="13"/>
      <c r="D2" s="32" t="s">
        <v>1</v>
      </c>
      <c r="E2" s="32"/>
      <c r="F2" s="32"/>
    </row>
    <row r="3" spans="1:6">
      <c r="A3" s="13"/>
      <c r="B3" s="13"/>
      <c r="C3" s="13"/>
      <c r="D3" s="33" t="s">
        <v>2</v>
      </c>
      <c r="E3" s="33"/>
      <c r="F3" s="33"/>
    </row>
    <row r="4" spans="1:6">
      <c r="A4" s="13"/>
      <c r="B4" s="13"/>
      <c r="C4" s="13"/>
      <c r="D4" s="31" t="s">
        <v>3</v>
      </c>
      <c r="E4" s="31"/>
      <c r="F4" s="31"/>
    </row>
    <row r="5" spans="1:6" ht="18.75">
      <c r="A5" s="34" t="s">
        <v>4</v>
      </c>
      <c r="B5" s="34"/>
      <c r="C5" s="34"/>
      <c r="D5" s="34"/>
      <c r="E5" s="34"/>
      <c r="F5" s="34"/>
    </row>
    <row r="6" spans="1:6">
      <c r="A6" s="2" t="s">
        <v>5</v>
      </c>
      <c r="B6" s="13"/>
      <c r="C6" s="13"/>
      <c r="D6" s="13"/>
      <c r="E6" s="13"/>
      <c r="F6" s="13"/>
    </row>
    <row r="7" spans="1:6">
      <c r="A7" s="2" t="s">
        <v>30</v>
      </c>
      <c r="B7" s="13"/>
      <c r="C7" s="13"/>
      <c r="D7" s="13"/>
      <c r="E7" s="13"/>
      <c r="F7" s="13"/>
    </row>
    <row r="8" spans="1:6" ht="16.5" thickBot="1">
      <c r="A8" s="3" t="s">
        <v>7</v>
      </c>
      <c r="B8" s="4" t="s">
        <v>8</v>
      </c>
      <c r="C8" s="5" t="s">
        <v>9</v>
      </c>
      <c r="D8" s="5" t="s">
        <v>10</v>
      </c>
      <c r="E8" s="5" t="s">
        <v>11</v>
      </c>
      <c r="F8" s="18" t="s">
        <v>12</v>
      </c>
    </row>
    <row r="9" spans="1:6" ht="15.75" thickBot="1">
      <c r="A9" s="39" t="s">
        <v>31</v>
      </c>
      <c r="B9" s="35"/>
      <c r="C9" s="40"/>
      <c r="D9" s="40"/>
      <c r="E9" s="41"/>
      <c r="F9" s="12">
        <f>F10</f>
        <v>1720</v>
      </c>
    </row>
    <row r="10" spans="1:6" ht="15.75" thickBot="1">
      <c r="A10" s="10" t="s">
        <v>32</v>
      </c>
      <c r="B10" s="10" t="s">
        <v>33</v>
      </c>
      <c r="C10" s="19" t="s">
        <v>16</v>
      </c>
      <c r="D10" s="19">
        <v>1</v>
      </c>
      <c r="E10" s="19">
        <v>1720</v>
      </c>
      <c r="F10" s="19">
        <f>D10*E10</f>
        <v>1720</v>
      </c>
    </row>
    <row r="11" spans="1:6">
      <c r="A11" s="26" t="s">
        <v>13</v>
      </c>
      <c r="B11" s="27"/>
      <c r="C11" s="35"/>
      <c r="D11" s="35"/>
      <c r="E11" s="36"/>
      <c r="F11" s="6">
        <f>F12+F13+F14+F15</f>
        <v>210.6</v>
      </c>
    </row>
    <row r="12" spans="1:6">
      <c r="A12" s="7" t="s">
        <v>34</v>
      </c>
      <c r="B12" s="10" t="s">
        <v>35</v>
      </c>
      <c r="C12" s="8" t="s">
        <v>16</v>
      </c>
      <c r="D12" s="8">
        <v>1</v>
      </c>
      <c r="E12" s="8">
        <v>103.5</v>
      </c>
      <c r="F12" s="8">
        <f>D12*E12</f>
        <v>103.5</v>
      </c>
    </row>
    <row r="13" spans="1:6">
      <c r="A13" s="7"/>
      <c r="B13" s="10" t="s">
        <v>36</v>
      </c>
      <c r="C13" s="8" t="s">
        <v>16</v>
      </c>
      <c r="D13" s="8">
        <v>1</v>
      </c>
      <c r="E13" s="8">
        <v>31.5</v>
      </c>
      <c r="F13" s="8">
        <f>D13*E13</f>
        <v>31.5</v>
      </c>
    </row>
    <row r="14" spans="1:6">
      <c r="A14" s="7" t="s">
        <v>37</v>
      </c>
      <c r="B14" s="10" t="s">
        <v>38</v>
      </c>
      <c r="C14" s="8" t="s">
        <v>16</v>
      </c>
      <c r="D14" s="8">
        <v>5</v>
      </c>
      <c r="E14" s="8">
        <v>10.8</v>
      </c>
      <c r="F14" s="8">
        <f>D14*E14</f>
        <v>54</v>
      </c>
    </row>
    <row r="15" spans="1:6" ht="15.75" thickBot="1">
      <c r="A15" s="7" t="s">
        <v>39</v>
      </c>
      <c r="B15" s="10" t="s">
        <v>38</v>
      </c>
      <c r="C15" s="8" t="s">
        <v>16</v>
      </c>
      <c r="D15" s="8">
        <v>2</v>
      </c>
      <c r="E15" s="8">
        <v>10.8</v>
      </c>
      <c r="F15" s="8">
        <f>D15*E15</f>
        <v>21.6</v>
      </c>
    </row>
    <row r="16" spans="1:6">
      <c r="A16" s="26" t="s">
        <v>19</v>
      </c>
      <c r="B16" s="27"/>
      <c r="C16" s="35"/>
      <c r="D16" s="35"/>
      <c r="E16" s="36"/>
      <c r="F16" s="20">
        <f>SUM(F17:F25)</f>
        <v>8854.64</v>
      </c>
    </row>
    <row r="17" spans="1:6">
      <c r="A17" s="9"/>
      <c r="B17" s="10" t="s">
        <v>23</v>
      </c>
      <c r="C17" s="8"/>
      <c r="D17" s="8"/>
      <c r="E17" s="8"/>
      <c r="F17" s="8">
        <v>2410.5</v>
      </c>
    </row>
    <row r="18" spans="1:6" s="13" customFormat="1">
      <c r="A18" s="9"/>
      <c r="B18" s="10" t="s">
        <v>24</v>
      </c>
      <c r="C18" s="8"/>
      <c r="D18" s="8"/>
      <c r="E18" s="8"/>
      <c r="F18" s="8">
        <v>1874.84</v>
      </c>
    </row>
    <row r="19" spans="1:6" s="13" customFormat="1">
      <c r="A19" s="9"/>
      <c r="B19" s="10" t="s">
        <v>25</v>
      </c>
      <c r="C19" s="8"/>
      <c r="D19" s="8"/>
      <c r="E19" s="8"/>
      <c r="F19" s="8">
        <v>1339.17</v>
      </c>
    </row>
    <row r="20" spans="1:6" s="13" customFormat="1">
      <c r="A20" s="9"/>
      <c r="B20" s="10" t="s">
        <v>26</v>
      </c>
      <c r="C20" s="8"/>
      <c r="D20" s="8"/>
      <c r="E20" s="8"/>
      <c r="F20" s="8">
        <v>311.64999999999998</v>
      </c>
    </row>
    <row r="21" spans="1:6" s="13" customFormat="1">
      <c r="A21" s="9"/>
      <c r="B21" s="10" t="s">
        <v>27</v>
      </c>
      <c r="C21" s="8"/>
      <c r="D21" s="8"/>
      <c r="E21" s="8"/>
      <c r="F21" s="8">
        <v>44.21</v>
      </c>
    </row>
    <row r="22" spans="1:6" s="13" customFormat="1">
      <c r="A22" s="9"/>
      <c r="B22" s="10" t="s">
        <v>28</v>
      </c>
      <c r="C22" s="8"/>
      <c r="D22" s="8"/>
      <c r="E22" s="8"/>
      <c r="F22" s="8">
        <v>33.479999999999997</v>
      </c>
    </row>
    <row r="23" spans="1:6" s="13" customFormat="1">
      <c r="A23" s="9"/>
      <c r="B23" s="9" t="s">
        <v>40</v>
      </c>
      <c r="C23" s="8"/>
      <c r="D23" s="8"/>
      <c r="E23" s="8"/>
      <c r="F23" s="8">
        <v>100.25</v>
      </c>
    </row>
    <row r="24" spans="1:6">
      <c r="A24" s="10"/>
      <c r="B24" s="10" t="s">
        <v>41</v>
      </c>
      <c r="C24" s="8"/>
      <c r="D24" s="8"/>
      <c r="E24" s="8"/>
      <c r="F24" s="8">
        <v>2700</v>
      </c>
    </row>
    <row r="25" spans="1:6" ht="15.75" thickBot="1">
      <c r="A25" s="10"/>
      <c r="B25" s="10" t="s">
        <v>42</v>
      </c>
      <c r="C25" s="8"/>
      <c r="D25" s="8"/>
      <c r="E25" s="8"/>
      <c r="F25" s="8">
        <v>40.54</v>
      </c>
    </row>
    <row r="26" spans="1:6" ht="15.75" thickBot="1">
      <c r="A26" s="29" t="s">
        <v>22</v>
      </c>
      <c r="B26" s="30"/>
      <c r="C26" s="30"/>
      <c r="D26" s="30"/>
      <c r="E26" s="30"/>
      <c r="F26" s="12">
        <f>F16+F11+F9</f>
        <v>10785.24</v>
      </c>
    </row>
    <row r="28" spans="1:6">
      <c r="A28" s="13" t="s">
        <v>43</v>
      </c>
      <c r="B28" s="13"/>
      <c r="C28" s="13" t="s">
        <v>44</v>
      </c>
      <c r="D28" s="13"/>
    </row>
    <row r="29" spans="1:6">
      <c r="A29" s="13"/>
      <c r="B29" s="13"/>
      <c r="C29" s="13"/>
      <c r="D29" s="13"/>
    </row>
    <row r="30" spans="1:6">
      <c r="A30" s="13" t="s">
        <v>43</v>
      </c>
      <c r="B30" s="13"/>
      <c r="C30" s="13" t="s">
        <v>45</v>
      </c>
      <c r="D30" s="13"/>
    </row>
  </sheetData>
  <mergeCells count="9">
    <mergeCell ref="A11:E11"/>
    <mergeCell ref="A16:E16"/>
    <mergeCell ref="A26:E26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>
      <selection activeCell="A26" sqref="A26:E27"/>
    </sheetView>
  </sheetViews>
  <sheetFormatPr defaultRowHeight="15"/>
  <cols>
    <col min="1" max="1" width="29.140625" customWidth="1"/>
    <col min="2" max="2" width="20.42578125" customWidth="1"/>
  </cols>
  <sheetData>
    <row r="1" spans="1:6">
      <c r="A1" s="17"/>
      <c r="B1" s="17"/>
      <c r="C1" s="17"/>
      <c r="D1" s="31" t="s">
        <v>0</v>
      </c>
      <c r="E1" s="31"/>
      <c r="F1" s="31"/>
    </row>
    <row r="2" spans="1:6">
      <c r="A2" s="17"/>
      <c r="B2" s="17"/>
      <c r="C2" s="17"/>
      <c r="D2" s="32" t="s">
        <v>1</v>
      </c>
      <c r="E2" s="32"/>
      <c r="F2" s="32"/>
    </row>
    <row r="3" spans="1:6">
      <c r="A3" s="17"/>
      <c r="B3" s="17"/>
      <c r="C3" s="17"/>
      <c r="D3" s="33" t="s">
        <v>2</v>
      </c>
      <c r="E3" s="33"/>
      <c r="F3" s="33"/>
    </row>
    <row r="4" spans="1:6">
      <c r="A4" s="17"/>
      <c r="B4" s="17"/>
      <c r="C4" s="17"/>
      <c r="D4" s="31" t="s">
        <v>3</v>
      </c>
      <c r="E4" s="31"/>
      <c r="F4" s="31"/>
    </row>
    <row r="5" spans="1:6" ht="18.75">
      <c r="A5" s="34" t="s">
        <v>4</v>
      </c>
      <c r="B5" s="34"/>
      <c r="C5" s="34"/>
      <c r="D5" s="34"/>
      <c r="E5" s="34"/>
      <c r="F5" s="34"/>
    </row>
    <row r="6" spans="1:6">
      <c r="A6" s="2" t="s">
        <v>5</v>
      </c>
      <c r="B6" s="17"/>
      <c r="C6" s="17"/>
      <c r="D6" s="17"/>
      <c r="E6" s="17"/>
      <c r="F6" s="17"/>
    </row>
    <row r="7" spans="1:6">
      <c r="A7" s="2" t="s">
        <v>46</v>
      </c>
      <c r="B7" s="17"/>
      <c r="C7" s="17"/>
      <c r="D7" s="17"/>
      <c r="E7" s="17"/>
      <c r="F7" s="17"/>
    </row>
    <row r="8" spans="1:6" ht="16.5" thickBot="1">
      <c r="A8" s="3" t="s">
        <v>7</v>
      </c>
      <c r="B8" s="4" t="s">
        <v>8</v>
      </c>
      <c r="C8" s="5" t="s">
        <v>9</v>
      </c>
      <c r="D8" s="5" t="s">
        <v>10</v>
      </c>
      <c r="E8" s="5" t="s">
        <v>11</v>
      </c>
      <c r="F8" s="5" t="s">
        <v>12</v>
      </c>
    </row>
    <row r="9" spans="1:6" ht="15.75" thickBot="1">
      <c r="A9" s="39" t="s">
        <v>31</v>
      </c>
      <c r="B9" s="35"/>
      <c r="C9" s="40"/>
      <c r="D9" s="40"/>
      <c r="E9" s="41"/>
      <c r="F9" s="12">
        <f>SUM(F10:F11)</f>
        <v>382.15999999999997</v>
      </c>
    </row>
    <row r="10" spans="1:6">
      <c r="A10" s="10" t="s">
        <v>47</v>
      </c>
      <c r="B10" s="10" t="s">
        <v>48</v>
      </c>
      <c r="C10" s="19" t="s">
        <v>16</v>
      </c>
      <c r="D10" s="19">
        <v>1</v>
      </c>
      <c r="E10" s="19">
        <v>374.9</v>
      </c>
      <c r="F10" s="19">
        <f>D10*E10</f>
        <v>374.9</v>
      </c>
    </row>
    <row r="11" spans="1:6" ht="15.75" thickBot="1">
      <c r="A11" s="10" t="s">
        <v>49</v>
      </c>
      <c r="B11" s="10" t="s">
        <v>50</v>
      </c>
      <c r="C11" s="8" t="s">
        <v>16</v>
      </c>
      <c r="D11" s="8">
        <v>1</v>
      </c>
      <c r="E11" s="8">
        <v>7.26</v>
      </c>
      <c r="F11" s="8">
        <f>D11*E11</f>
        <v>7.26</v>
      </c>
    </row>
    <row r="12" spans="1:6">
      <c r="A12" s="26" t="s">
        <v>13</v>
      </c>
      <c r="B12" s="27"/>
      <c r="C12" s="35"/>
      <c r="D12" s="35"/>
      <c r="E12" s="36"/>
      <c r="F12" s="6">
        <f>F13</f>
        <v>10.8</v>
      </c>
    </row>
    <row r="13" spans="1:6" ht="15.75" thickBot="1">
      <c r="A13" s="7" t="s">
        <v>51</v>
      </c>
      <c r="B13" s="22" t="s">
        <v>38</v>
      </c>
      <c r="C13" s="8" t="s">
        <v>16</v>
      </c>
      <c r="D13" s="8">
        <v>1</v>
      </c>
      <c r="E13" s="8">
        <v>10.8</v>
      </c>
      <c r="F13" s="8">
        <f>D13*E13</f>
        <v>10.8</v>
      </c>
    </row>
    <row r="14" spans="1:6">
      <c r="A14" s="26" t="s">
        <v>19</v>
      </c>
      <c r="B14" s="27"/>
      <c r="C14" s="35"/>
      <c r="D14" s="35"/>
      <c r="E14" s="36"/>
      <c r="F14" s="6">
        <f>SUM(F15:F24)</f>
        <v>9917.58</v>
      </c>
    </row>
    <row r="15" spans="1:6">
      <c r="A15" s="10" t="s">
        <v>52</v>
      </c>
      <c r="B15" s="10" t="s">
        <v>21</v>
      </c>
      <c r="C15" s="8" t="s">
        <v>16</v>
      </c>
      <c r="D15" s="8">
        <v>3</v>
      </c>
      <c r="E15" s="8">
        <v>117.57</v>
      </c>
      <c r="F15" s="8">
        <v>352.72</v>
      </c>
    </row>
    <row r="16" spans="1:6">
      <c r="A16" s="10" t="s">
        <v>53</v>
      </c>
      <c r="B16" s="10" t="s">
        <v>54</v>
      </c>
      <c r="C16" s="8" t="s">
        <v>16</v>
      </c>
      <c r="D16" s="8">
        <v>2</v>
      </c>
      <c r="E16" s="8">
        <v>1572.48</v>
      </c>
      <c r="F16" s="8">
        <v>3144.95</v>
      </c>
    </row>
    <row r="17" spans="1:6">
      <c r="A17" s="10"/>
      <c r="B17" s="10" t="s">
        <v>23</v>
      </c>
      <c r="C17" s="8"/>
      <c r="D17" s="8"/>
      <c r="E17" s="8"/>
      <c r="F17" s="8">
        <v>1607.01</v>
      </c>
    </row>
    <row r="18" spans="1:6" s="21" customFormat="1">
      <c r="A18" s="10"/>
      <c r="B18" s="10" t="s">
        <v>24</v>
      </c>
      <c r="C18" s="8"/>
      <c r="D18" s="8"/>
      <c r="E18" s="8"/>
      <c r="F18" s="8">
        <v>2678.34</v>
      </c>
    </row>
    <row r="19" spans="1:6" s="21" customFormat="1">
      <c r="A19" s="10"/>
      <c r="B19" s="10" t="s">
        <v>25</v>
      </c>
      <c r="C19" s="8"/>
      <c r="D19" s="8"/>
      <c r="E19" s="8"/>
      <c r="F19" s="8">
        <v>1205.25</v>
      </c>
    </row>
    <row r="20" spans="1:6" s="21" customFormat="1">
      <c r="A20" s="10"/>
      <c r="B20" s="10" t="s">
        <v>26</v>
      </c>
      <c r="C20" s="8"/>
      <c r="D20" s="8"/>
      <c r="E20" s="8"/>
      <c r="F20" s="8">
        <v>311.64999999999998</v>
      </c>
    </row>
    <row r="21" spans="1:6" s="21" customFormat="1">
      <c r="A21" s="10"/>
      <c r="B21" s="10" t="s">
        <v>28</v>
      </c>
      <c r="C21" s="8"/>
      <c r="D21" s="8"/>
      <c r="E21" s="8"/>
      <c r="F21" s="8">
        <v>33.479999999999997</v>
      </c>
    </row>
    <row r="22" spans="1:6">
      <c r="A22" s="10"/>
      <c r="B22" s="9" t="s">
        <v>40</v>
      </c>
      <c r="C22" s="8"/>
      <c r="D22" s="8"/>
      <c r="E22" s="8"/>
      <c r="F22" s="8">
        <v>143.16</v>
      </c>
    </row>
    <row r="23" spans="1:6">
      <c r="A23" s="10"/>
      <c r="B23" s="10" t="s">
        <v>41</v>
      </c>
      <c r="C23" s="8"/>
      <c r="D23" s="8"/>
      <c r="E23" s="8"/>
      <c r="F23" s="8">
        <v>401.75</v>
      </c>
    </row>
    <row r="24" spans="1:6" ht="15.75" thickBot="1">
      <c r="A24" s="10"/>
      <c r="B24" s="10" t="s">
        <v>55</v>
      </c>
      <c r="C24" s="8"/>
      <c r="D24" s="8"/>
      <c r="E24" s="8"/>
      <c r="F24" s="8">
        <v>39.270000000000003</v>
      </c>
    </row>
    <row r="25" spans="1:6" ht="15.75" thickBot="1">
      <c r="A25" s="29" t="s">
        <v>22</v>
      </c>
      <c r="B25" s="30"/>
      <c r="C25" s="30"/>
      <c r="D25" s="30"/>
      <c r="E25" s="30"/>
      <c r="F25" s="12">
        <f>F14+F12+F9</f>
        <v>10310.539999999999</v>
      </c>
    </row>
    <row r="26" spans="1:6">
      <c r="A26" s="24" t="s">
        <v>56</v>
      </c>
      <c r="B26" s="21"/>
      <c r="C26" s="21"/>
      <c r="D26" s="21" t="s">
        <v>57</v>
      </c>
      <c r="E26" s="21"/>
    </row>
    <row r="27" spans="1:6">
      <c r="A27" s="24" t="s">
        <v>43</v>
      </c>
      <c r="B27" s="21"/>
      <c r="C27" s="21"/>
      <c r="D27" s="21" t="s">
        <v>44</v>
      </c>
      <c r="E27" s="21"/>
    </row>
    <row r="28" spans="1:6">
      <c r="A28" s="21"/>
      <c r="B28" s="21"/>
      <c r="C28" s="21"/>
      <c r="D28" s="21"/>
      <c r="E28" s="21"/>
    </row>
  </sheetData>
  <mergeCells count="9">
    <mergeCell ref="A12:E12"/>
    <mergeCell ref="A14:E14"/>
    <mergeCell ref="A25:E25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opLeftCell="A7" workbookViewId="0">
      <selection activeCell="A20" sqref="A20:E21"/>
    </sheetView>
  </sheetViews>
  <sheetFormatPr defaultRowHeight="15"/>
  <cols>
    <col min="1" max="1" width="30.140625" customWidth="1"/>
    <col min="2" max="2" width="17.42578125" customWidth="1"/>
    <col min="3" max="3" width="8.28515625" customWidth="1"/>
  </cols>
  <sheetData>
    <row r="1" spans="1:6">
      <c r="A1" s="23"/>
      <c r="B1" s="23"/>
      <c r="C1" s="23"/>
      <c r="D1" s="31" t="s">
        <v>0</v>
      </c>
      <c r="E1" s="31"/>
      <c r="F1" s="31"/>
    </row>
    <row r="2" spans="1:6">
      <c r="A2" s="23"/>
      <c r="B2" s="23"/>
      <c r="C2" s="23"/>
      <c r="D2" s="32" t="s">
        <v>1</v>
      </c>
      <c r="E2" s="32"/>
      <c r="F2" s="32"/>
    </row>
    <row r="3" spans="1:6">
      <c r="A3" s="23"/>
      <c r="B3" s="23"/>
      <c r="C3" s="23"/>
      <c r="D3" s="33" t="s">
        <v>2</v>
      </c>
      <c r="E3" s="33"/>
      <c r="F3" s="33"/>
    </row>
    <row r="4" spans="1:6">
      <c r="A4" s="23"/>
      <c r="B4" s="23"/>
      <c r="C4" s="23"/>
      <c r="D4" s="31" t="s">
        <v>3</v>
      </c>
      <c r="E4" s="31"/>
      <c r="F4" s="31"/>
    </row>
    <row r="5" spans="1:6" ht="18.75">
      <c r="A5" s="34" t="s">
        <v>4</v>
      </c>
      <c r="B5" s="34"/>
      <c r="C5" s="34"/>
      <c r="D5" s="34"/>
      <c r="E5" s="34"/>
      <c r="F5" s="34"/>
    </row>
    <row r="6" spans="1:6">
      <c r="A6" s="2" t="s">
        <v>5</v>
      </c>
      <c r="B6" s="23"/>
      <c r="C6" s="23"/>
      <c r="D6" s="23"/>
      <c r="E6" s="23"/>
      <c r="F6" s="23"/>
    </row>
    <row r="7" spans="1:6">
      <c r="A7" s="2" t="s">
        <v>58</v>
      </c>
      <c r="B7" s="23"/>
      <c r="C7" s="23"/>
      <c r="D7" s="23"/>
      <c r="E7" s="23"/>
      <c r="F7" s="23"/>
    </row>
    <row r="8" spans="1:6" ht="16.5" thickBot="1">
      <c r="A8" s="3" t="s">
        <v>7</v>
      </c>
      <c r="B8" s="4" t="s">
        <v>8</v>
      </c>
      <c r="C8" s="5" t="s">
        <v>9</v>
      </c>
      <c r="D8" s="5" t="s">
        <v>10</v>
      </c>
      <c r="E8" s="5" t="s">
        <v>11</v>
      </c>
      <c r="F8" s="5" t="s">
        <v>12</v>
      </c>
    </row>
    <row r="9" spans="1:6">
      <c r="A9" s="26" t="s">
        <v>13</v>
      </c>
      <c r="B9" s="27"/>
      <c r="C9" s="35"/>
      <c r="D9" s="35"/>
      <c r="E9" s="36"/>
      <c r="F9" s="6">
        <f>F10</f>
        <v>10.8</v>
      </c>
    </row>
    <row r="10" spans="1:6" ht="15.75" thickBot="1">
      <c r="A10" s="22" t="s">
        <v>59</v>
      </c>
      <c r="B10" s="22" t="s">
        <v>38</v>
      </c>
      <c r="C10" s="8" t="s">
        <v>16</v>
      </c>
      <c r="D10" s="8">
        <v>1</v>
      </c>
      <c r="E10" s="8">
        <v>10.8</v>
      </c>
      <c r="F10" s="8">
        <f>D10*E10</f>
        <v>10.8</v>
      </c>
    </row>
    <row r="11" spans="1:6">
      <c r="A11" s="26" t="s">
        <v>19</v>
      </c>
      <c r="B11" s="27"/>
      <c r="C11" s="35"/>
      <c r="D11" s="35"/>
      <c r="E11" s="36"/>
      <c r="F11" s="6">
        <f>SUM(F12:F18)</f>
        <v>13248.859999999999</v>
      </c>
    </row>
    <row r="12" spans="1:6">
      <c r="A12" s="9" t="s">
        <v>60</v>
      </c>
      <c r="B12" s="9" t="s">
        <v>61</v>
      </c>
      <c r="C12" s="8" t="s">
        <v>16</v>
      </c>
      <c r="D12" s="8">
        <v>3</v>
      </c>
      <c r="E12" s="8">
        <v>1572.47</v>
      </c>
      <c r="F12" s="8">
        <v>4717.42</v>
      </c>
    </row>
    <row r="13" spans="1:6" s="23" customFormat="1">
      <c r="A13" s="9"/>
      <c r="B13" s="10" t="s">
        <v>23</v>
      </c>
      <c r="C13" s="8"/>
      <c r="D13" s="8"/>
      <c r="E13" s="8"/>
      <c r="F13" s="8">
        <v>937.39</v>
      </c>
    </row>
    <row r="14" spans="1:6" s="23" customFormat="1">
      <c r="A14" s="9"/>
      <c r="B14" s="10" t="s">
        <v>24</v>
      </c>
      <c r="C14" s="8"/>
      <c r="D14" s="8"/>
      <c r="E14" s="8"/>
      <c r="F14" s="8">
        <v>6695.6</v>
      </c>
    </row>
    <row r="15" spans="1:6" s="23" customFormat="1">
      <c r="A15" s="9"/>
      <c r="B15" s="10" t="s">
        <v>26</v>
      </c>
      <c r="C15" s="8"/>
      <c r="D15" s="8"/>
      <c r="E15" s="8"/>
      <c r="F15" s="8">
        <v>311.64999999999998</v>
      </c>
    </row>
    <row r="16" spans="1:6" s="23" customFormat="1">
      <c r="A16" s="9"/>
      <c r="B16" s="10" t="s">
        <v>28</v>
      </c>
      <c r="C16" s="8"/>
      <c r="D16" s="8"/>
      <c r="E16" s="8"/>
      <c r="F16" s="8">
        <v>33.479999999999997</v>
      </c>
    </row>
    <row r="17" spans="1:6">
      <c r="A17" s="10"/>
      <c r="B17" s="9" t="s">
        <v>40</v>
      </c>
      <c r="C17" s="8"/>
      <c r="D17" s="8"/>
      <c r="E17" s="8"/>
      <c r="F17" s="8">
        <v>285.5</v>
      </c>
    </row>
    <row r="18" spans="1:6" ht="15.75" thickBot="1">
      <c r="A18" s="10"/>
      <c r="B18" s="10" t="s">
        <v>62</v>
      </c>
      <c r="C18" s="8"/>
      <c r="D18" s="8"/>
      <c r="E18" s="8"/>
      <c r="F18" s="8">
        <v>267.82</v>
      </c>
    </row>
    <row r="19" spans="1:6" ht="15.75" thickBot="1">
      <c r="A19" s="29" t="s">
        <v>22</v>
      </c>
      <c r="B19" s="30"/>
      <c r="C19" s="30"/>
      <c r="D19" s="30"/>
      <c r="E19" s="30"/>
      <c r="F19" s="12">
        <f>F11+F9</f>
        <v>13259.659999999998</v>
      </c>
    </row>
    <row r="20" spans="1:6">
      <c r="A20" s="24" t="s">
        <v>56</v>
      </c>
      <c r="B20" s="23"/>
      <c r="C20" s="23"/>
      <c r="D20" s="23" t="s">
        <v>57</v>
      </c>
      <c r="E20" s="23"/>
    </row>
    <row r="21" spans="1:6">
      <c r="A21" s="24" t="s">
        <v>43</v>
      </c>
      <c r="B21" s="23"/>
      <c r="C21" s="23"/>
      <c r="D21" s="23" t="s">
        <v>44</v>
      </c>
      <c r="E21" s="23"/>
    </row>
  </sheetData>
  <mergeCells count="8">
    <mergeCell ref="A11:E11"/>
    <mergeCell ref="A19:E19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A20" sqref="A20:E21"/>
    </sheetView>
  </sheetViews>
  <sheetFormatPr defaultRowHeight="15"/>
  <cols>
    <col min="1" max="1" width="25.28515625" customWidth="1"/>
    <col min="2" max="2" width="19.28515625" customWidth="1"/>
  </cols>
  <sheetData>
    <row r="1" spans="1:6">
      <c r="A1" s="25"/>
      <c r="B1" s="25"/>
      <c r="C1" s="25"/>
      <c r="D1" s="31" t="s">
        <v>0</v>
      </c>
      <c r="E1" s="31"/>
      <c r="F1" s="31"/>
    </row>
    <row r="2" spans="1:6">
      <c r="A2" s="25"/>
      <c r="B2" s="25"/>
      <c r="C2" s="25"/>
      <c r="D2" s="32" t="s">
        <v>1</v>
      </c>
      <c r="E2" s="32"/>
      <c r="F2" s="32"/>
    </row>
    <row r="3" spans="1:6">
      <c r="A3" s="25"/>
      <c r="B3" s="25"/>
      <c r="C3" s="25"/>
      <c r="D3" s="33" t="s">
        <v>2</v>
      </c>
      <c r="E3" s="33"/>
      <c r="F3" s="33"/>
    </row>
    <row r="4" spans="1:6">
      <c r="A4" s="25"/>
      <c r="B4" s="25"/>
      <c r="C4" s="25"/>
      <c r="D4" s="31" t="s">
        <v>3</v>
      </c>
      <c r="E4" s="31"/>
      <c r="F4" s="31"/>
    </row>
    <row r="5" spans="1:6" ht="18.75">
      <c r="A5" s="34" t="s">
        <v>4</v>
      </c>
      <c r="B5" s="34"/>
      <c r="C5" s="34"/>
      <c r="D5" s="34"/>
      <c r="E5" s="34"/>
      <c r="F5" s="34"/>
    </row>
    <row r="6" spans="1:6">
      <c r="A6" s="2" t="s">
        <v>5</v>
      </c>
      <c r="B6" s="25"/>
      <c r="C6" s="25"/>
      <c r="D6" s="25"/>
      <c r="E6" s="25"/>
      <c r="F6" s="25"/>
    </row>
    <row r="7" spans="1:6">
      <c r="A7" s="2" t="s">
        <v>63</v>
      </c>
      <c r="B7" s="25"/>
      <c r="C7" s="25"/>
      <c r="D7" s="25"/>
      <c r="E7" s="25"/>
      <c r="F7" s="25"/>
    </row>
    <row r="8" spans="1:6" ht="16.5" thickBot="1">
      <c r="A8" s="3" t="s">
        <v>7</v>
      </c>
      <c r="B8" s="4" t="s">
        <v>8</v>
      </c>
      <c r="C8" s="5" t="s">
        <v>9</v>
      </c>
      <c r="D8" s="5" t="s">
        <v>10</v>
      </c>
      <c r="E8" s="5" t="s">
        <v>11</v>
      </c>
      <c r="F8" s="5" t="s">
        <v>12</v>
      </c>
    </row>
    <row r="9" spans="1:6">
      <c r="A9" s="42" t="s">
        <v>13</v>
      </c>
      <c r="B9" s="43"/>
      <c r="C9" s="44"/>
      <c r="D9" s="44"/>
      <c r="E9" s="45"/>
      <c r="F9" s="6">
        <f>F10+F11</f>
        <v>181.8</v>
      </c>
    </row>
    <row r="10" spans="1:6">
      <c r="A10" s="7" t="s">
        <v>64</v>
      </c>
      <c r="B10" s="22" t="s">
        <v>38</v>
      </c>
      <c r="C10" s="8" t="s">
        <v>16</v>
      </c>
      <c r="D10" s="8">
        <v>4</v>
      </c>
      <c r="E10" s="8">
        <v>10.8</v>
      </c>
      <c r="F10" s="8">
        <f>D10*E10</f>
        <v>43.2</v>
      </c>
    </row>
    <row r="11" spans="1:6" ht="15.75" thickBot="1">
      <c r="A11" s="7"/>
      <c r="B11" s="22" t="s">
        <v>65</v>
      </c>
      <c r="C11" s="8" t="s">
        <v>16</v>
      </c>
      <c r="D11" s="8">
        <v>1</v>
      </c>
      <c r="E11" s="8">
        <v>138.6</v>
      </c>
      <c r="F11" s="8">
        <f>D11*E11</f>
        <v>138.6</v>
      </c>
    </row>
    <row r="12" spans="1:6">
      <c r="A12" s="42" t="s">
        <v>19</v>
      </c>
      <c r="B12" s="43"/>
      <c r="C12" s="44"/>
      <c r="D12" s="44"/>
      <c r="E12" s="45"/>
      <c r="F12" s="6">
        <f>SUM(F13:F18)</f>
        <v>6571.8999999999987</v>
      </c>
    </row>
    <row r="13" spans="1:6">
      <c r="A13" s="9"/>
      <c r="B13" s="10" t="s">
        <v>23</v>
      </c>
      <c r="C13" s="8"/>
      <c r="D13" s="8"/>
      <c r="E13" s="8"/>
      <c r="F13" s="8">
        <v>1004.34</v>
      </c>
    </row>
    <row r="14" spans="1:6">
      <c r="A14" s="10"/>
      <c r="B14" s="10" t="s">
        <v>24</v>
      </c>
      <c r="C14" s="8"/>
      <c r="D14" s="8"/>
      <c r="E14" s="8"/>
      <c r="F14" s="8">
        <v>3146.93</v>
      </c>
    </row>
    <row r="15" spans="1:6" s="25" customFormat="1">
      <c r="A15" s="10"/>
      <c r="B15" s="10" t="s">
        <v>26</v>
      </c>
      <c r="C15" s="8"/>
      <c r="D15" s="8"/>
      <c r="E15" s="8"/>
      <c r="F15" s="8">
        <v>311.64999999999998</v>
      </c>
    </row>
    <row r="16" spans="1:6" s="25" customFormat="1">
      <c r="A16" s="10"/>
      <c r="B16" s="10" t="s">
        <v>66</v>
      </c>
      <c r="C16" s="8"/>
      <c r="D16" s="8"/>
      <c r="E16" s="8"/>
      <c r="F16" s="8">
        <v>1780</v>
      </c>
    </row>
    <row r="17" spans="1:6">
      <c r="A17" s="10"/>
      <c r="B17" s="10" t="s">
        <v>28</v>
      </c>
      <c r="C17" s="8"/>
      <c r="D17" s="8"/>
      <c r="E17" s="8"/>
      <c r="F17" s="8">
        <v>33.479999999999997</v>
      </c>
    </row>
    <row r="18" spans="1:6" ht="15.75" thickBot="1">
      <c r="A18" s="10"/>
      <c r="B18" s="9" t="s">
        <v>40</v>
      </c>
      <c r="C18" s="8"/>
      <c r="D18" s="8"/>
      <c r="E18" s="8"/>
      <c r="F18" s="11">
        <v>295.5</v>
      </c>
    </row>
    <row r="19" spans="1:6" ht="15.75" thickBot="1">
      <c r="A19" s="29" t="s">
        <v>22</v>
      </c>
      <c r="B19" s="30"/>
      <c r="C19" s="30"/>
      <c r="D19" s="30"/>
      <c r="E19" s="30"/>
      <c r="F19" s="12">
        <f>F12+F9</f>
        <v>6753.6999999999989</v>
      </c>
    </row>
    <row r="20" spans="1:6">
      <c r="A20" s="24" t="s">
        <v>56</v>
      </c>
      <c r="B20" s="25"/>
      <c r="C20" s="25"/>
      <c r="D20" s="25" t="s">
        <v>57</v>
      </c>
      <c r="E20" s="25"/>
    </row>
    <row r="21" spans="1:6">
      <c r="A21" s="24" t="s">
        <v>43</v>
      </c>
      <c r="B21" s="25"/>
      <c r="C21" s="25"/>
      <c r="D21" s="25" t="s">
        <v>44</v>
      </c>
      <c r="E21" s="25"/>
    </row>
  </sheetData>
  <mergeCells count="8">
    <mergeCell ref="A12:E12"/>
    <mergeCell ref="A19:E19"/>
    <mergeCell ref="D1:F1"/>
    <mergeCell ref="D2:F2"/>
    <mergeCell ref="D3:F3"/>
    <mergeCell ref="D4:F4"/>
    <mergeCell ref="A5:F5"/>
    <mergeCell ref="A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2015-02-18T06:22:36Z</dcterms:modified>
</cp:coreProperties>
</file>