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activeTab="4"/>
  </bookViews>
  <sheets>
    <sheet name="август" sheetId="1" r:id="rId1"/>
    <sheet name="Сентябрь" sheetId="2" r:id="rId2"/>
    <sheet name="октябрь" sheetId="3" r:id="rId3"/>
    <sheet name="ноябрь" sheetId="4" r:id="rId4"/>
    <sheet name="декабрь" sheetId="5" r:id="rId5"/>
  </sheets>
  <calcPr calcId="124519"/>
</workbook>
</file>

<file path=xl/calcChain.xml><?xml version="1.0" encoding="utf-8"?>
<calcChain xmlns="http://schemas.openxmlformats.org/spreadsheetml/2006/main">
  <c r="F12" i="5"/>
  <c r="F18" s="1"/>
  <c r="F11"/>
  <c r="F10"/>
  <c r="F9"/>
  <c r="F11" i="4"/>
  <c r="F18" s="1"/>
  <c r="F10"/>
  <c r="F9"/>
  <c r="F13" i="3"/>
  <c r="F14"/>
  <c r="F12"/>
  <c r="F11"/>
  <c r="F10"/>
  <c r="F9" s="1"/>
  <c r="F13" i="2"/>
  <c r="F12"/>
  <c r="F11"/>
  <c r="F10"/>
  <c r="F9"/>
  <c r="F23" s="1"/>
  <c r="F16" i="1"/>
  <c r="F14"/>
  <c r="F13"/>
  <c r="F12"/>
  <c r="F11"/>
  <c r="F10"/>
  <c r="F9"/>
  <c r="F24" i="3" l="1"/>
</calcChain>
</file>

<file path=xl/sharedStrings.xml><?xml version="1.0" encoding="utf-8"?>
<sst xmlns="http://schemas.openxmlformats.org/spreadsheetml/2006/main" count="180" uniqueCount="59">
  <si>
    <t>Утверждаю:</t>
  </si>
  <si>
    <t>Директор ООО "УК"Теплый Дом"</t>
  </si>
  <si>
    <t>__________________________</t>
  </si>
  <si>
    <t>Рогожин С.А.</t>
  </si>
  <si>
    <t>АКТ выполненных работ по содержанию и обслуживанию МКД</t>
  </si>
  <si>
    <t>Калинина 16А</t>
  </si>
  <si>
    <t>август 2014г.</t>
  </si>
  <si>
    <t>адрес</t>
  </si>
  <si>
    <t>материал</t>
  </si>
  <si>
    <t>ед. изм.</t>
  </si>
  <si>
    <t>кол-во</t>
  </si>
  <si>
    <t>цена</t>
  </si>
  <si>
    <t>сумма</t>
  </si>
  <si>
    <t>Ремонт системы электроснабжения</t>
  </si>
  <si>
    <t>01.08.14 э\освещение</t>
  </si>
  <si>
    <t>лампочка 40вт</t>
  </si>
  <si>
    <t>шт</t>
  </si>
  <si>
    <t>06.08.2014подвал э\освещение</t>
  </si>
  <si>
    <t>автомат 25А</t>
  </si>
  <si>
    <t>14.08.2014 э\освещение</t>
  </si>
  <si>
    <t xml:space="preserve">лампочка 40вт </t>
  </si>
  <si>
    <t>диспетчерская</t>
  </si>
  <si>
    <t>лампочки 40 вт</t>
  </si>
  <si>
    <t>Содержание и ремонт жилого фонда</t>
  </si>
  <si>
    <t>общехозяйственые расходы</t>
  </si>
  <si>
    <t>аренда автомобиля</t>
  </si>
  <si>
    <t>обслуживание 1с</t>
  </si>
  <si>
    <t>ремонт хоз инвенторя</t>
  </si>
  <si>
    <t>амортизация ос</t>
  </si>
  <si>
    <t>ИТОГО:</t>
  </si>
  <si>
    <t>материалы</t>
  </si>
  <si>
    <t>Уборка территории и лестничных клеток</t>
  </si>
  <si>
    <t>сентябрь 2014г.</t>
  </si>
  <si>
    <t>12,09,14 э/освещение п.1,2</t>
  </si>
  <si>
    <t>17,09,14 э/освещение кобры</t>
  </si>
  <si>
    <t>лампочки ДРЛ-125</t>
  </si>
  <si>
    <t xml:space="preserve">уборка територрии </t>
  </si>
  <si>
    <t>ремонт хоз инвентаря</t>
  </si>
  <si>
    <t>услуги автотранспорта</t>
  </si>
  <si>
    <t>обслуживание э/оборудования</t>
  </si>
  <si>
    <t>мастер</t>
  </si>
  <si>
    <t>Мясников А.В.</t>
  </si>
  <si>
    <t>Радионов В.А.</t>
  </si>
  <si>
    <t>октябрь2014г.</t>
  </si>
  <si>
    <t>07,10,14 э/освещение п.1</t>
  </si>
  <si>
    <t>13,10,14 э/освещение п.2</t>
  </si>
  <si>
    <t>выключатель</t>
  </si>
  <si>
    <t>навешивание замков п.11,16</t>
  </si>
  <si>
    <t>замок навесной</t>
  </si>
  <si>
    <t>стенд "Объявлений"</t>
  </si>
  <si>
    <t>росприроднадзор</t>
  </si>
  <si>
    <t>Зам.директора</t>
  </si>
  <si>
    <t>Асабин Т.С.</t>
  </si>
  <si>
    <t>Мастер</t>
  </si>
  <si>
    <t>ноябрь 2014г.</t>
  </si>
  <si>
    <t>06,11,14 э/освещение п.2</t>
  </si>
  <si>
    <t>охрана труда</t>
  </si>
  <si>
    <t>декабрь  2014г.</t>
  </si>
  <si>
    <t>08,12,14 э/освещение все под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</si>
</sst>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1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0" xfId="0"/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0" xfId="0"/>
    <xf numFmtId="0" fontId="1" fillId="2" borderId="1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opLeftCell="A11" workbookViewId="0">
      <selection activeCell="B25" sqref="B25:E27"/>
    </sheetView>
  </sheetViews>
  <sheetFormatPr defaultRowHeight="15"/>
  <cols>
    <col min="1" max="1" width="25.140625" customWidth="1"/>
    <col min="2" max="2" width="17" customWidth="1"/>
    <col min="3" max="3" width="11.42578125" customWidth="1"/>
  </cols>
  <sheetData>
    <row r="1" spans="1:6">
      <c r="D1" s="27" t="s">
        <v>0</v>
      </c>
      <c r="E1" s="27"/>
      <c r="F1" s="27"/>
    </row>
    <row r="2" spans="1:6">
      <c r="D2" s="28" t="s">
        <v>1</v>
      </c>
      <c r="E2" s="28"/>
      <c r="F2" s="28"/>
    </row>
    <row r="3" spans="1:6">
      <c r="D3" s="29" t="s">
        <v>2</v>
      </c>
      <c r="E3" s="29"/>
      <c r="F3" s="29"/>
    </row>
    <row r="4" spans="1:6">
      <c r="D4" s="27" t="s">
        <v>3</v>
      </c>
      <c r="E4" s="27"/>
      <c r="F4" s="27"/>
    </row>
    <row r="5" spans="1:6" ht="18.75">
      <c r="A5" s="30" t="s">
        <v>4</v>
      </c>
      <c r="B5" s="30"/>
      <c r="C5" s="30"/>
      <c r="D5" s="30"/>
      <c r="E5" s="30"/>
      <c r="F5" s="30"/>
    </row>
    <row r="6" spans="1:6">
      <c r="A6" s="1" t="s">
        <v>5</v>
      </c>
    </row>
    <row r="7" spans="1:6">
      <c r="A7" s="1" t="s">
        <v>6</v>
      </c>
    </row>
    <row r="8" spans="1:6" ht="16.5" thickBot="1">
      <c r="A8" s="2" t="s">
        <v>7</v>
      </c>
      <c r="B8" s="3" t="s">
        <v>8</v>
      </c>
      <c r="C8" s="2" t="s">
        <v>9</v>
      </c>
      <c r="D8" s="2" t="s">
        <v>10</v>
      </c>
      <c r="E8" s="2" t="s">
        <v>11</v>
      </c>
      <c r="F8" s="2" t="s">
        <v>12</v>
      </c>
    </row>
    <row r="9" spans="1:6" ht="15.75" thickBot="1">
      <c r="A9" s="22" t="s">
        <v>13</v>
      </c>
      <c r="B9" s="23"/>
      <c r="C9" s="31"/>
      <c r="D9" s="31"/>
      <c r="E9" s="32"/>
      <c r="F9" s="4">
        <f>F10+F11+F12+F13</f>
        <v>291.60000000000002</v>
      </c>
    </row>
    <row r="10" spans="1:6">
      <c r="A10" s="5" t="s">
        <v>14</v>
      </c>
      <c r="B10" s="5" t="s">
        <v>15</v>
      </c>
      <c r="C10" s="6" t="s">
        <v>16</v>
      </c>
      <c r="D10" s="6">
        <v>10</v>
      </c>
      <c r="E10" s="6">
        <v>10.8</v>
      </c>
      <c r="F10" s="6">
        <f>D10*E10</f>
        <v>108</v>
      </c>
    </row>
    <row r="11" spans="1:6">
      <c r="A11" s="5" t="s">
        <v>17</v>
      </c>
      <c r="B11" s="5" t="s">
        <v>18</v>
      </c>
      <c r="C11" s="6" t="s">
        <v>16</v>
      </c>
      <c r="D11" s="6">
        <v>3</v>
      </c>
      <c r="E11" s="6">
        <v>43.2</v>
      </c>
      <c r="F11" s="6">
        <f t="shared" ref="F11:F13" si="0">D11*E11</f>
        <v>129.60000000000002</v>
      </c>
    </row>
    <row r="12" spans="1:6">
      <c r="A12" s="5" t="s">
        <v>19</v>
      </c>
      <c r="B12" s="5" t="s">
        <v>20</v>
      </c>
      <c r="C12" s="6" t="s">
        <v>16</v>
      </c>
      <c r="D12" s="6">
        <v>3</v>
      </c>
      <c r="E12" s="6">
        <v>10.8</v>
      </c>
      <c r="F12" s="6">
        <f t="shared" si="0"/>
        <v>32.400000000000006</v>
      </c>
    </row>
    <row r="13" spans="1:6">
      <c r="A13" s="5" t="s">
        <v>21</v>
      </c>
      <c r="B13" s="5" t="s">
        <v>22</v>
      </c>
      <c r="C13" s="6" t="s">
        <v>16</v>
      </c>
      <c r="D13" s="6">
        <v>2</v>
      </c>
      <c r="E13" s="6">
        <v>10.8</v>
      </c>
      <c r="F13" s="6">
        <f t="shared" si="0"/>
        <v>21.6</v>
      </c>
    </row>
    <row r="14" spans="1:6" s="8" customFormat="1">
      <c r="A14" s="33" t="s">
        <v>31</v>
      </c>
      <c r="B14" s="34"/>
      <c r="C14" s="10"/>
      <c r="D14" s="10"/>
      <c r="E14" s="10"/>
      <c r="F14" s="11">
        <f>F15</f>
        <v>452.75</v>
      </c>
    </row>
    <row r="15" spans="1:6" s="8" customFormat="1">
      <c r="A15" s="5"/>
      <c r="B15" s="5" t="s">
        <v>30</v>
      </c>
      <c r="C15" s="6"/>
      <c r="D15" s="6"/>
      <c r="E15" s="6"/>
      <c r="F15" s="6">
        <v>452.75</v>
      </c>
    </row>
    <row r="16" spans="1:6">
      <c r="A16" s="22" t="s">
        <v>23</v>
      </c>
      <c r="B16" s="23"/>
      <c r="C16" s="23"/>
      <c r="D16" s="23"/>
      <c r="E16" s="24"/>
      <c r="F16" s="12">
        <f>SUM(F17:F22)</f>
        <v>2377.88</v>
      </c>
    </row>
    <row r="17" spans="1:6">
      <c r="A17" s="7"/>
      <c r="B17" s="7" t="s">
        <v>30</v>
      </c>
      <c r="C17" s="6"/>
      <c r="D17" s="6"/>
      <c r="E17" s="6"/>
      <c r="F17" s="6">
        <v>481.8</v>
      </c>
    </row>
    <row r="18" spans="1:6">
      <c r="A18" s="7"/>
      <c r="B18" s="7" t="s">
        <v>24</v>
      </c>
      <c r="C18" s="6"/>
      <c r="D18" s="6"/>
      <c r="E18" s="6"/>
      <c r="F18" s="6">
        <v>704.38</v>
      </c>
    </row>
    <row r="19" spans="1:6">
      <c r="A19" s="7"/>
      <c r="B19" s="7" t="s">
        <v>25</v>
      </c>
      <c r="C19" s="6"/>
      <c r="D19" s="6"/>
      <c r="E19" s="6"/>
      <c r="F19" s="6">
        <v>507.15</v>
      </c>
    </row>
    <row r="20" spans="1:6">
      <c r="A20" s="7"/>
      <c r="B20" s="7" t="s">
        <v>26</v>
      </c>
      <c r="C20" s="6"/>
      <c r="D20" s="6"/>
      <c r="E20" s="6"/>
      <c r="F20" s="6">
        <v>662.36</v>
      </c>
    </row>
    <row r="21" spans="1:6">
      <c r="A21" s="7"/>
      <c r="B21" s="7" t="s">
        <v>27</v>
      </c>
      <c r="C21" s="6"/>
      <c r="D21" s="6"/>
      <c r="E21" s="6"/>
      <c r="F21" s="6">
        <v>8.1</v>
      </c>
    </row>
    <row r="22" spans="1:6" ht="15.75" thickBot="1">
      <c r="A22" s="7"/>
      <c r="B22" s="7" t="s">
        <v>28</v>
      </c>
      <c r="C22" s="6"/>
      <c r="D22" s="6"/>
      <c r="E22" s="6"/>
      <c r="F22" s="6">
        <v>14.09</v>
      </c>
    </row>
    <row r="23" spans="1:6" ht="15.75" thickBot="1">
      <c r="A23" s="25" t="s">
        <v>29</v>
      </c>
      <c r="B23" s="26"/>
      <c r="C23" s="26"/>
      <c r="D23" s="26"/>
      <c r="E23" s="26"/>
      <c r="F23" s="4">
        <v>3122.22</v>
      </c>
    </row>
    <row r="25" spans="1:6">
      <c r="B25" s="9" t="s">
        <v>40</v>
      </c>
      <c r="D25" s="9" t="s">
        <v>41</v>
      </c>
    </row>
    <row r="26" spans="1:6">
      <c r="B26" s="16" t="s">
        <v>40</v>
      </c>
      <c r="D26" s="9" t="s">
        <v>42</v>
      </c>
    </row>
  </sheetData>
  <mergeCells count="9">
    <mergeCell ref="A16:E16"/>
    <mergeCell ref="A23:E23"/>
    <mergeCell ref="D1:F1"/>
    <mergeCell ref="D2:F2"/>
    <mergeCell ref="D3:F3"/>
    <mergeCell ref="D4:F4"/>
    <mergeCell ref="A5:F5"/>
    <mergeCell ref="A9:E9"/>
    <mergeCell ref="A14:B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10" workbookViewId="0">
      <selection activeCell="B14" sqref="B14:B22"/>
    </sheetView>
  </sheetViews>
  <sheetFormatPr defaultRowHeight="15"/>
  <cols>
    <col min="1" max="1" width="32.42578125" customWidth="1"/>
    <col min="2" max="2" width="19" customWidth="1"/>
    <col min="3" max="3" width="8.42578125" customWidth="1"/>
  </cols>
  <sheetData>
    <row r="1" spans="1:6">
      <c r="A1" s="9"/>
      <c r="B1" s="9"/>
      <c r="C1" s="9"/>
      <c r="D1" s="27" t="s">
        <v>0</v>
      </c>
      <c r="E1" s="27"/>
      <c r="F1" s="27"/>
    </row>
    <row r="2" spans="1:6">
      <c r="A2" s="9"/>
      <c r="B2" s="9"/>
      <c r="C2" s="9"/>
      <c r="D2" s="28" t="s">
        <v>1</v>
      </c>
      <c r="E2" s="28"/>
      <c r="F2" s="28"/>
    </row>
    <row r="3" spans="1:6">
      <c r="A3" s="9"/>
      <c r="B3" s="9"/>
      <c r="C3" s="9"/>
      <c r="D3" s="29" t="s">
        <v>2</v>
      </c>
      <c r="E3" s="29"/>
      <c r="F3" s="29"/>
    </row>
    <row r="4" spans="1:6">
      <c r="A4" s="9"/>
      <c r="B4" s="9"/>
      <c r="C4" s="9"/>
      <c r="D4" s="27" t="s">
        <v>3</v>
      </c>
      <c r="E4" s="27"/>
      <c r="F4" s="27"/>
    </row>
    <row r="5" spans="1:6" ht="18.75">
      <c r="A5" s="30" t="s">
        <v>4</v>
      </c>
      <c r="B5" s="30"/>
      <c r="C5" s="30"/>
      <c r="D5" s="30"/>
      <c r="E5" s="30"/>
      <c r="F5" s="30"/>
    </row>
    <row r="6" spans="1:6">
      <c r="A6" s="1" t="s">
        <v>5</v>
      </c>
      <c r="B6" s="9"/>
      <c r="C6" s="9"/>
      <c r="D6" s="9"/>
      <c r="E6" s="9"/>
      <c r="F6" s="9"/>
    </row>
    <row r="7" spans="1:6">
      <c r="A7" s="1" t="s">
        <v>32</v>
      </c>
      <c r="B7" s="9"/>
      <c r="C7" s="9"/>
      <c r="D7" s="9"/>
      <c r="E7" s="9"/>
      <c r="F7" s="9"/>
    </row>
    <row r="8" spans="1:6" ht="16.5" thickBot="1">
      <c r="A8" s="2" t="s">
        <v>7</v>
      </c>
      <c r="B8" s="3" t="s">
        <v>8</v>
      </c>
      <c r="C8" s="2" t="s">
        <v>9</v>
      </c>
      <c r="D8" s="2" t="s">
        <v>10</v>
      </c>
      <c r="E8" s="2" t="s">
        <v>11</v>
      </c>
      <c r="F8" s="2" t="s">
        <v>12</v>
      </c>
    </row>
    <row r="9" spans="1:6">
      <c r="A9" s="22" t="s">
        <v>13</v>
      </c>
      <c r="B9" s="23"/>
      <c r="C9" s="35"/>
      <c r="D9" s="35"/>
      <c r="E9" s="36"/>
      <c r="F9" s="14">
        <f>F10+F11+F12</f>
        <v>336.6</v>
      </c>
    </row>
    <row r="10" spans="1:6">
      <c r="A10" s="5" t="s">
        <v>33</v>
      </c>
      <c r="B10" s="15" t="s">
        <v>22</v>
      </c>
      <c r="C10" s="6" t="s">
        <v>16</v>
      </c>
      <c r="D10" s="6">
        <v>6</v>
      </c>
      <c r="E10" s="6">
        <v>10.8</v>
      </c>
      <c r="F10" s="6">
        <f>D10*E10</f>
        <v>64.800000000000011</v>
      </c>
    </row>
    <row r="11" spans="1:6">
      <c r="A11" s="5" t="s">
        <v>34</v>
      </c>
      <c r="B11" s="15" t="s">
        <v>35</v>
      </c>
      <c r="C11" s="6" t="s">
        <v>16</v>
      </c>
      <c r="D11" s="6">
        <v>2</v>
      </c>
      <c r="E11" s="6">
        <v>103.5</v>
      </c>
      <c r="F11" s="6">
        <f>D11*E11</f>
        <v>207</v>
      </c>
    </row>
    <row r="12" spans="1:6" ht="15.75" thickBot="1">
      <c r="A12" s="5" t="s">
        <v>21</v>
      </c>
      <c r="B12" s="15" t="s">
        <v>22</v>
      </c>
      <c r="C12" s="6" t="s">
        <v>16</v>
      </c>
      <c r="D12" s="6">
        <v>6</v>
      </c>
      <c r="E12" s="6">
        <v>10.8</v>
      </c>
      <c r="F12" s="6">
        <f>D12*E12</f>
        <v>64.800000000000011</v>
      </c>
    </row>
    <row r="13" spans="1:6">
      <c r="A13" s="22" t="s">
        <v>23</v>
      </c>
      <c r="B13" s="23"/>
      <c r="C13" s="35"/>
      <c r="D13" s="35"/>
      <c r="E13" s="36"/>
      <c r="F13" s="14">
        <f>SUM(F14:F22)</f>
        <v>5392.37</v>
      </c>
    </row>
    <row r="14" spans="1:6">
      <c r="A14" s="7"/>
      <c r="B14" s="7" t="s">
        <v>30</v>
      </c>
      <c r="C14" s="6"/>
      <c r="D14" s="6"/>
      <c r="E14" s="6"/>
      <c r="F14" s="6">
        <v>1014.3</v>
      </c>
    </row>
    <row r="15" spans="1:6" s="9" customFormat="1">
      <c r="A15" s="7"/>
      <c r="B15" s="7" t="s">
        <v>24</v>
      </c>
      <c r="C15" s="6"/>
      <c r="D15" s="6"/>
      <c r="E15" s="6"/>
      <c r="F15" s="6">
        <v>788.9</v>
      </c>
    </row>
    <row r="16" spans="1:6" s="9" customFormat="1">
      <c r="A16" s="7"/>
      <c r="B16" s="7" t="s">
        <v>25</v>
      </c>
      <c r="C16" s="6"/>
      <c r="D16" s="6"/>
      <c r="E16" s="6"/>
      <c r="F16" s="6">
        <v>563.5</v>
      </c>
    </row>
    <row r="17" spans="1:6" s="9" customFormat="1">
      <c r="A17" s="7"/>
      <c r="B17" s="7" t="s">
        <v>26</v>
      </c>
      <c r="C17" s="6"/>
      <c r="D17" s="6"/>
      <c r="E17" s="6"/>
      <c r="F17" s="6">
        <v>162.6</v>
      </c>
    </row>
    <row r="18" spans="1:6" s="9" customFormat="1">
      <c r="A18" s="7"/>
      <c r="B18" s="7" t="s">
        <v>37</v>
      </c>
      <c r="C18" s="6"/>
      <c r="D18" s="6"/>
      <c r="E18" s="6"/>
      <c r="F18" s="6">
        <v>44.21</v>
      </c>
    </row>
    <row r="19" spans="1:6" s="9" customFormat="1">
      <c r="A19" s="7"/>
      <c r="B19" s="7" t="s">
        <v>28</v>
      </c>
      <c r="C19" s="6"/>
      <c r="D19" s="6"/>
      <c r="E19" s="6"/>
      <c r="F19" s="6">
        <v>14.09</v>
      </c>
    </row>
    <row r="20" spans="1:6" s="9" customFormat="1">
      <c r="A20" s="7"/>
      <c r="B20" s="7" t="s">
        <v>36</v>
      </c>
      <c r="C20" s="6"/>
      <c r="D20" s="6"/>
      <c r="E20" s="6"/>
      <c r="F20" s="6">
        <v>64.23</v>
      </c>
    </row>
    <row r="21" spans="1:6">
      <c r="A21" s="7"/>
      <c r="B21" s="7" t="s">
        <v>38</v>
      </c>
      <c r="C21" s="6"/>
      <c r="D21" s="6"/>
      <c r="E21" s="6"/>
      <c r="F21" s="6">
        <v>2700</v>
      </c>
    </row>
    <row r="22" spans="1:6" ht="15.75" thickBot="1">
      <c r="A22" s="7"/>
      <c r="B22" s="7" t="s">
        <v>39</v>
      </c>
      <c r="C22" s="6"/>
      <c r="D22" s="6"/>
      <c r="E22" s="6"/>
      <c r="F22" s="6">
        <v>40.54</v>
      </c>
    </row>
    <row r="23" spans="1:6" ht="15.75" thickBot="1">
      <c r="A23" s="25" t="s">
        <v>29</v>
      </c>
      <c r="B23" s="26"/>
      <c r="C23" s="26"/>
      <c r="D23" s="26"/>
      <c r="E23" s="26"/>
      <c r="F23" s="4">
        <f>F13+F9</f>
        <v>5728.97</v>
      </c>
    </row>
    <row r="25" spans="1:6">
      <c r="A25" s="9" t="s">
        <v>40</v>
      </c>
      <c r="B25" s="9"/>
      <c r="C25" s="9" t="s">
        <v>41</v>
      </c>
      <c r="D25" s="9"/>
    </row>
    <row r="26" spans="1:6">
      <c r="A26" s="16" t="s">
        <v>40</v>
      </c>
      <c r="B26" s="9"/>
      <c r="C26" s="9" t="s">
        <v>42</v>
      </c>
      <c r="D26" s="9"/>
    </row>
    <row r="27" spans="1:6">
      <c r="A27" s="9"/>
      <c r="B27" s="9"/>
      <c r="C27" s="9"/>
      <c r="D27" s="9"/>
    </row>
  </sheetData>
  <mergeCells count="8">
    <mergeCell ref="A13:E13"/>
    <mergeCell ref="A23:E23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A25" sqref="A25:F26"/>
    </sheetView>
  </sheetViews>
  <sheetFormatPr defaultRowHeight="15"/>
  <cols>
    <col min="1" max="1" width="24.5703125" customWidth="1"/>
    <col min="2" max="2" width="21.28515625" customWidth="1"/>
  </cols>
  <sheetData>
    <row r="1" spans="1:6">
      <c r="A1" s="13"/>
      <c r="B1" s="13"/>
      <c r="C1" s="13"/>
      <c r="D1" s="27" t="s">
        <v>0</v>
      </c>
      <c r="E1" s="27"/>
      <c r="F1" s="27"/>
    </row>
    <row r="2" spans="1:6">
      <c r="A2" s="13"/>
      <c r="B2" s="13"/>
      <c r="C2" s="13"/>
      <c r="D2" s="28" t="s">
        <v>1</v>
      </c>
      <c r="E2" s="28"/>
      <c r="F2" s="28"/>
    </row>
    <row r="3" spans="1:6">
      <c r="A3" s="13"/>
      <c r="B3" s="13"/>
      <c r="C3" s="13"/>
      <c r="D3" s="29" t="s">
        <v>2</v>
      </c>
      <c r="E3" s="29"/>
      <c r="F3" s="29"/>
    </row>
    <row r="4" spans="1:6">
      <c r="A4" s="13"/>
      <c r="B4" s="13"/>
      <c r="C4" s="13"/>
      <c r="D4" s="27" t="s">
        <v>3</v>
      </c>
      <c r="E4" s="27"/>
      <c r="F4" s="27"/>
    </row>
    <row r="5" spans="1:6" ht="18.75">
      <c r="A5" s="30" t="s">
        <v>4</v>
      </c>
      <c r="B5" s="30"/>
      <c r="C5" s="30"/>
      <c r="D5" s="30"/>
      <c r="E5" s="30"/>
      <c r="F5" s="30"/>
    </row>
    <row r="6" spans="1:6">
      <c r="A6" s="1" t="s">
        <v>5</v>
      </c>
      <c r="B6" s="13"/>
      <c r="C6" s="13"/>
      <c r="D6" s="13"/>
      <c r="E6" s="13"/>
      <c r="F6" s="13"/>
    </row>
    <row r="7" spans="1:6">
      <c r="A7" s="1" t="s">
        <v>43</v>
      </c>
      <c r="B7" s="13"/>
      <c r="C7" s="13"/>
      <c r="D7" s="13"/>
      <c r="E7" s="13"/>
      <c r="F7" s="13"/>
    </row>
    <row r="8" spans="1:6" ht="16.5" thickBot="1">
      <c r="A8" s="2" t="s">
        <v>7</v>
      </c>
      <c r="B8" s="3" t="s">
        <v>8</v>
      </c>
      <c r="C8" s="2" t="s">
        <v>9</v>
      </c>
      <c r="D8" s="2" t="s">
        <v>10</v>
      </c>
      <c r="E8" s="2" t="s">
        <v>11</v>
      </c>
      <c r="F8" s="2" t="s">
        <v>12</v>
      </c>
    </row>
    <row r="9" spans="1:6">
      <c r="A9" s="22" t="s">
        <v>13</v>
      </c>
      <c r="B9" s="23"/>
      <c r="C9" s="35"/>
      <c r="D9" s="35"/>
      <c r="E9" s="36"/>
      <c r="F9" s="14">
        <f>F10+F11+F12</f>
        <v>222.60000000000002</v>
      </c>
    </row>
    <row r="10" spans="1:6">
      <c r="A10" s="5" t="s">
        <v>44</v>
      </c>
      <c r="B10" s="15" t="s">
        <v>22</v>
      </c>
      <c r="C10" s="6" t="s">
        <v>16</v>
      </c>
      <c r="D10" s="6">
        <v>6</v>
      </c>
      <c r="E10" s="6">
        <v>10.8</v>
      </c>
      <c r="F10" s="6">
        <f>D10*E10</f>
        <v>64.800000000000011</v>
      </c>
    </row>
    <row r="11" spans="1:6">
      <c r="A11" s="5" t="s">
        <v>45</v>
      </c>
      <c r="B11" s="15" t="s">
        <v>46</v>
      </c>
      <c r="C11" s="6" t="s">
        <v>16</v>
      </c>
      <c r="D11" s="6">
        <v>4</v>
      </c>
      <c r="E11" s="6">
        <v>31.35</v>
      </c>
      <c r="F11" s="6">
        <f t="shared" ref="F11:F12" si="0">D11*E11</f>
        <v>125.4</v>
      </c>
    </row>
    <row r="12" spans="1:6" ht="15.75" thickBot="1">
      <c r="A12" s="5" t="s">
        <v>21</v>
      </c>
      <c r="B12" s="15" t="s">
        <v>22</v>
      </c>
      <c r="C12" s="6" t="s">
        <v>16</v>
      </c>
      <c r="D12" s="6">
        <v>3</v>
      </c>
      <c r="E12" s="6">
        <v>10.8</v>
      </c>
      <c r="F12" s="6">
        <f t="shared" si="0"/>
        <v>32.400000000000006</v>
      </c>
    </row>
    <row r="13" spans="1:6">
      <c r="A13" s="22" t="s">
        <v>23</v>
      </c>
      <c r="B13" s="23"/>
      <c r="C13" s="35"/>
      <c r="D13" s="35"/>
      <c r="E13" s="36"/>
      <c r="F13" s="14">
        <f>F14+F15+F16+F17+F18+F19+F20+F21+F22+F23</f>
        <v>6227.87</v>
      </c>
    </row>
    <row r="14" spans="1:6">
      <c r="A14" s="7" t="s">
        <v>47</v>
      </c>
      <c r="B14" s="7" t="s">
        <v>48</v>
      </c>
      <c r="C14" s="6" t="s">
        <v>16</v>
      </c>
      <c r="D14" s="6">
        <v>2</v>
      </c>
      <c r="E14" s="6">
        <v>117.57</v>
      </c>
      <c r="F14" s="6">
        <f>D14*E14</f>
        <v>235.14</v>
      </c>
    </row>
    <row r="15" spans="1:6">
      <c r="A15" s="7"/>
      <c r="B15" s="7" t="s">
        <v>49</v>
      </c>
      <c r="C15" s="6" t="s">
        <v>16</v>
      </c>
      <c r="D15" s="6">
        <v>2</v>
      </c>
      <c r="E15" s="6">
        <v>1572.48</v>
      </c>
      <c r="F15" s="6">
        <v>3144.95</v>
      </c>
    </row>
    <row r="16" spans="1:6">
      <c r="A16" s="7"/>
      <c r="B16" s="7" t="s">
        <v>30</v>
      </c>
      <c r="C16" s="6"/>
      <c r="D16" s="6"/>
      <c r="E16" s="6"/>
      <c r="F16" s="6">
        <v>704.37</v>
      </c>
    </row>
    <row r="17" spans="1:6" s="17" customFormat="1">
      <c r="A17" s="7"/>
      <c r="B17" s="7" t="s">
        <v>24</v>
      </c>
      <c r="C17" s="6"/>
      <c r="D17" s="6"/>
      <c r="E17" s="6"/>
      <c r="F17" s="6">
        <v>1127</v>
      </c>
    </row>
    <row r="18" spans="1:6" s="17" customFormat="1">
      <c r="A18" s="7"/>
      <c r="B18" s="7" t="s">
        <v>25</v>
      </c>
      <c r="C18" s="6"/>
      <c r="D18" s="6"/>
      <c r="E18" s="6"/>
      <c r="F18" s="6">
        <v>507.15</v>
      </c>
    </row>
    <row r="19" spans="1:6" s="17" customFormat="1">
      <c r="A19" s="7"/>
      <c r="B19" s="7" t="s">
        <v>26</v>
      </c>
      <c r="C19" s="6"/>
      <c r="D19" s="6"/>
      <c r="E19" s="6"/>
      <c r="F19" s="6">
        <v>162.6</v>
      </c>
    </row>
    <row r="20" spans="1:6" s="17" customFormat="1">
      <c r="A20" s="7"/>
      <c r="B20" s="7" t="s">
        <v>50</v>
      </c>
      <c r="C20" s="6"/>
      <c r="D20" s="6"/>
      <c r="E20" s="6"/>
      <c r="F20" s="6">
        <v>39.270000000000003</v>
      </c>
    </row>
    <row r="21" spans="1:6" s="17" customFormat="1">
      <c r="A21" s="7"/>
      <c r="B21" s="7" t="s">
        <v>28</v>
      </c>
      <c r="C21" s="6"/>
      <c r="D21" s="6"/>
      <c r="E21" s="6"/>
      <c r="F21" s="6">
        <v>14.09</v>
      </c>
    </row>
    <row r="22" spans="1:6" s="17" customFormat="1">
      <c r="A22" s="7"/>
      <c r="B22" s="7" t="s">
        <v>36</v>
      </c>
      <c r="C22" s="6"/>
      <c r="D22" s="6"/>
      <c r="E22" s="6"/>
      <c r="F22" s="6">
        <v>124.25</v>
      </c>
    </row>
    <row r="23" spans="1:6" s="17" customFormat="1" ht="15.75" thickBot="1">
      <c r="A23" s="7"/>
      <c r="B23" s="7" t="s">
        <v>38</v>
      </c>
      <c r="C23" s="6"/>
      <c r="D23" s="6"/>
      <c r="E23" s="6"/>
      <c r="F23" s="6">
        <v>169.05</v>
      </c>
    </row>
    <row r="24" spans="1:6" ht="15.75" thickBot="1">
      <c r="A24" s="25" t="s">
        <v>29</v>
      </c>
      <c r="B24" s="26"/>
      <c r="C24" s="26"/>
      <c r="D24" s="26"/>
      <c r="E24" s="26"/>
      <c r="F24" s="4">
        <f>F13+F9</f>
        <v>6450.47</v>
      </c>
    </row>
    <row r="25" spans="1:6">
      <c r="B25" s="19" t="s">
        <v>51</v>
      </c>
      <c r="C25" s="17"/>
      <c r="D25" s="17"/>
      <c r="E25" s="17" t="s">
        <v>52</v>
      </c>
      <c r="F25" s="17"/>
    </row>
    <row r="26" spans="1:6">
      <c r="B26" s="20" t="s">
        <v>53</v>
      </c>
      <c r="C26" s="17"/>
      <c r="D26" s="17"/>
      <c r="E26" s="17" t="s">
        <v>41</v>
      </c>
      <c r="F26" s="17"/>
    </row>
  </sheetData>
  <mergeCells count="8">
    <mergeCell ref="A13:E13"/>
    <mergeCell ref="A24:E24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7" workbookViewId="0">
      <selection activeCell="A19" sqref="A19:F20"/>
    </sheetView>
  </sheetViews>
  <sheetFormatPr defaultRowHeight="15"/>
  <cols>
    <col min="1" max="1" width="25.7109375" customWidth="1"/>
    <col min="2" max="2" width="20" customWidth="1"/>
  </cols>
  <sheetData>
    <row r="1" spans="1:6">
      <c r="A1" s="18"/>
      <c r="B1" s="18"/>
      <c r="C1" s="18"/>
      <c r="D1" s="27" t="s">
        <v>0</v>
      </c>
      <c r="E1" s="27"/>
      <c r="F1" s="27"/>
    </row>
    <row r="2" spans="1:6">
      <c r="A2" s="18"/>
      <c r="B2" s="18"/>
      <c r="C2" s="18"/>
      <c r="D2" s="28" t="s">
        <v>1</v>
      </c>
      <c r="E2" s="28"/>
      <c r="F2" s="28"/>
    </row>
    <row r="3" spans="1:6">
      <c r="A3" s="18"/>
      <c r="B3" s="18"/>
      <c r="C3" s="18"/>
      <c r="D3" s="29" t="s">
        <v>2</v>
      </c>
      <c r="E3" s="29"/>
      <c r="F3" s="29"/>
    </row>
    <row r="4" spans="1:6">
      <c r="A4" s="18"/>
      <c r="B4" s="18"/>
      <c r="C4" s="18"/>
      <c r="D4" s="27" t="s">
        <v>3</v>
      </c>
      <c r="E4" s="27"/>
      <c r="F4" s="27"/>
    </row>
    <row r="5" spans="1:6" ht="18.75">
      <c r="A5" s="30" t="s">
        <v>4</v>
      </c>
      <c r="B5" s="30"/>
      <c r="C5" s="30"/>
      <c r="D5" s="30"/>
      <c r="E5" s="30"/>
      <c r="F5" s="30"/>
    </row>
    <row r="6" spans="1:6">
      <c r="A6" s="1" t="s">
        <v>5</v>
      </c>
      <c r="B6" s="18"/>
      <c r="C6" s="18"/>
      <c r="D6" s="18"/>
      <c r="E6" s="18"/>
      <c r="F6" s="18"/>
    </row>
    <row r="7" spans="1:6">
      <c r="A7" s="1" t="s">
        <v>54</v>
      </c>
      <c r="B7" s="18"/>
      <c r="C7" s="18"/>
      <c r="D7" s="18"/>
      <c r="E7" s="18"/>
      <c r="F7" s="18"/>
    </row>
    <row r="8" spans="1:6" ht="16.5" thickBot="1">
      <c r="A8" s="2" t="s">
        <v>7</v>
      </c>
      <c r="B8" s="3" t="s">
        <v>8</v>
      </c>
      <c r="C8" s="2" t="s">
        <v>9</v>
      </c>
      <c r="D8" s="2" t="s">
        <v>10</v>
      </c>
      <c r="E8" s="2" t="s">
        <v>11</v>
      </c>
      <c r="F8" s="2" t="s">
        <v>12</v>
      </c>
    </row>
    <row r="9" spans="1:6">
      <c r="A9" s="22" t="s">
        <v>13</v>
      </c>
      <c r="B9" s="23"/>
      <c r="C9" s="35"/>
      <c r="D9" s="35"/>
      <c r="E9" s="36"/>
      <c r="F9" s="14">
        <f>F10</f>
        <v>10.8</v>
      </c>
    </row>
    <row r="10" spans="1:6" ht="15.75" thickBot="1">
      <c r="A10" s="5" t="s">
        <v>55</v>
      </c>
      <c r="B10" s="5" t="s">
        <v>22</v>
      </c>
      <c r="C10" s="6" t="s">
        <v>16</v>
      </c>
      <c r="D10" s="6">
        <v>1</v>
      </c>
      <c r="E10" s="6">
        <v>10.8</v>
      </c>
      <c r="F10" s="6">
        <f>D10*E10</f>
        <v>10.8</v>
      </c>
    </row>
    <row r="11" spans="1:6">
      <c r="A11" s="22" t="s">
        <v>23</v>
      </c>
      <c r="B11" s="23"/>
      <c r="C11" s="35"/>
      <c r="D11" s="35"/>
      <c r="E11" s="36"/>
      <c r="F11" s="14">
        <f>SUM(F12:F17)</f>
        <v>3700.4399999999996</v>
      </c>
    </row>
    <row r="12" spans="1:6">
      <c r="A12" s="7"/>
      <c r="B12" s="7" t="s">
        <v>30</v>
      </c>
      <c r="C12" s="6"/>
      <c r="D12" s="6"/>
      <c r="E12" s="6"/>
      <c r="F12" s="6">
        <v>422.62</v>
      </c>
    </row>
    <row r="13" spans="1:6" s="18" customFormat="1">
      <c r="A13" s="7"/>
      <c r="B13" s="7" t="s">
        <v>24</v>
      </c>
      <c r="C13" s="6"/>
      <c r="D13" s="6"/>
      <c r="E13" s="6"/>
      <c r="F13" s="6">
        <v>2845.68</v>
      </c>
    </row>
    <row r="14" spans="1:6" s="18" customFormat="1">
      <c r="A14" s="7"/>
      <c r="B14" s="7" t="s">
        <v>26</v>
      </c>
      <c r="C14" s="6"/>
      <c r="D14" s="6"/>
      <c r="E14" s="6"/>
      <c r="F14" s="6">
        <v>162.6</v>
      </c>
    </row>
    <row r="15" spans="1:6" s="18" customFormat="1">
      <c r="A15" s="7"/>
      <c r="B15" s="7" t="s">
        <v>56</v>
      </c>
      <c r="C15" s="6"/>
      <c r="D15" s="6"/>
      <c r="E15" s="6"/>
      <c r="F15" s="6">
        <v>112.7</v>
      </c>
    </row>
    <row r="16" spans="1:6" s="18" customFormat="1">
      <c r="A16" s="7"/>
      <c r="B16" s="7" t="s">
        <v>28</v>
      </c>
      <c r="C16" s="6"/>
      <c r="D16" s="6"/>
      <c r="E16" s="6"/>
      <c r="F16" s="6">
        <v>14.09</v>
      </c>
    </row>
    <row r="17" spans="1:6" s="18" customFormat="1" ht="15.75" thickBot="1">
      <c r="A17" s="7"/>
      <c r="B17" s="7" t="s">
        <v>36</v>
      </c>
      <c r="C17" s="6"/>
      <c r="D17" s="6"/>
      <c r="E17" s="6"/>
      <c r="F17" s="6">
        <v>142.75</v>
      </c>
    </row>
    <row r="18" spans="1:6" ht="15.75" thickBot="1">
      <c r="A18" s="25" t="s">
        <v>29</v>
      </c>
      <c r="B18" s="26"/>
      <c r="C18" s="26"/>
      <c r="D18" s="26"/>
      <c r="E18" s="26"/>
      <c r="F18" s="4">
        <f>F11+F9</f>
        <v>3711.24</v>
      </c>
    </row>
    <row r="19" spans="1:6">
      <c r="A19" s="18"/>
      <c r="B19" s="19" t="s">
        <v>51</v>
      </c>
      <c r="C19" s="18"/>
      <c r="D19" s="18"/>
      <c r="E19" s="18" t="s">
        <v>52</v>
      </c>
      <c r="F19" s="18"/>
    </row>
    <row r="20" spans="1:6">
      <c r="A20" s="18"/>
      <c r="B20" s="20" t="s">
        <v>53</v>
      </c>
      <c r="C20" s="18"/>
      <c r="D20" s="18"/>
      <c r="E20" s="18" t="s">
        <v>41</v>
      </c>
      <c r="F20" s="18"/>
    </row>
  </sheetData>
  <mergeCells count="8">
    <mergeCell ref="A11:E11"/>
    <mergeCell ref="A18:E18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7" workbookViewId="0">
      <selection activeCell="H13" sqref="H13"/>
    </sheetView>
  </sheetViews>
  <sheetFormatPr defaultRowHeight="15"/>
  <cols>
    <col min="1" max="1" width="28.28515625" customWidth="1"/>
    <col min="2" max="2" width="19.42578125" customWidth="1"/>
  </cols>
  <sheetData>
    <row r="1" spans="1:6">
      <c r="A1" s="21"/>
      <c r="B1" s="21"/>
      <c r="C1" s="21"/>
      <c r="D1" s="27" t="s">
        <v>0</v>
      </c>
      <c r="E1" s="27"/>
      <c r="F1" s="27"/>
    </row>
    <row r="2" spans="1:6">
      <c r="A2" s="21"/>
      <c r="B2" s="21"/>
      <c r="C2" s="21"/>
      <c r="D2" s="28" t="s">
        <v>1</v>
      </c>
      <c r="E2" s="28"/>
      <c r="F2" s="28"/>
    </row>
    <row r="3" spans="1:6">
      <c r="A3" s="21"/>
      <c r="B3" s="21"/>
      <c r="C3" s="21"/>
      <c r="D3" s="29" t="s">
        <v>2</v>
      </c>
      <c r="E3" s="29"/>
      <c r="F3" s="29"/>
    </row>
    <row r="4" spans="1:6">
      <c r="A4" s="21"/>
      <c r="B4" s="21"/>
      <c r="C4" s="21"/>
      <c r="D4" s="27" t="s">
        <v>3</v>
      </c>
      <c r="E4" s="27"/>
      <c r="F4" s="27"/>
    </row>
    <row r="5" spans="1:6" ht="18.75">
      <c r="A5" s="30" t="s">
        <v>4</v>
      </c>
      <c r="B5" s="30"/>
      <c r="C5" s="30"/>
      <c r="D5" s="30"/>
      <c r="E5" s="30"/>
      <c r="F5" s="30"/>
    </row>
    <row r="6" spans="1:6">
      <c r="A6" s="1" t="s">
        <v>5</v>
      </c>
      <c r="B6" s="21"/>
      <c r="C6" s="21"/>
      <c r="D6" s="21"/>
      <c r="E6" s="21"/>
      <c r="F6" s="21"/>
    </row>
    <row r="7" spans="1:6">
      <c r="A7" s="1" t="s">
        <v>57</v>
      </c>
      <c r="B7" s="21"/>
      <c r="C7" s="21"/>
      <c r="D7" s="21"/>
      <c r="E7" s="21"/>
      <c r="F7" s="21"/>
    </row>
    <row r="8" spans="1:6" ht="16.5" thickBot="1">
      <c r="A8" s="2" t="s">
        <v>7</v>
      </c>
      <c r="B8" s="3" t="s">
        <v>8</v>
      </c>
      <c r="C8" s="2" t="s">
        <v>9</v>
      </c>
      <c r="D8" s="2" t="s">
        <v>10</v>
      </c>
      <c r="E8" s="2" t="s">
        <v>11</v>
      </c>
      <c r="F8" s="2" t="s">
        <v>12</v>
      </c>
    </row>
    <row r="9" spans="1:6">
      <c r="A9" s="37" t="s">
        <v>13</v>
      </c>
      <c r="B9" s="38"/>
      <c r="C9" s="39"/>
      <c r="D9" s="39"/>
      <c r="E9" s="40"/>
      <c r="F9" s="14">
        <f>SUM(F10:F11)</f>
        <v>75.599999999999994</v>
      </c>
    </row>
    <row r="10" spans="1:6">
      <c r="A10" s="15" t="s">
        <v>58</v>
      </c>
      <c r="B10" s="15" t="s">
        <v>22</v>
      </c>
      <c r="C10" s="6" t="s">
        <v>16</v>
      </c>
      <c r="D10" s="6">
        <v>5</v>
      </c>
      <c r="E10" s="6">
        <v>10.8</v>
      </c>
      <c r="F10" s="6">
        <f>D10*E10</f>
        <v>54</v>
      </c>
    </row>
    <row r="11" spans="1:6" ht="15.75" thickBot="1">
      <c r="A11" s="15" t="s">
        <v>21</v>
      </c>
      <c r="B11" s="15" t="s">
        <v>22</v>
      </c>
      <c r="C11" s="6" t="s">
        <v>16</v>
      </c>
      <c r="D11" s="6">
        <v>2</v>
      </c>
      <c r="E11" s="6">
        <v>10.8</v>
      </c>
      <c r="F11" s="6">
        <f t="shared" ref="F11" si="0">D11*E11</f>
        <v>21.6</v>
      </c>
    </row>
    <row r="12" spans="1:6">
      <c r="A12" s="37" t="s">
        <v>23</v>
      </c>
      <c r="B12" s="38"/>
      <c r="C12" s="39"/>
      <c r="D12" s="39"/>
      <c r="E12" s="40"/>
      <c r="F12" s="14">
        <f>SUM(F13:F17)</f>
        <v>2106.3599999999997</v>
      </c>
    </row>
    <row r="13" spans="1:6">
      <c r="A13" s="7"/>
      <c r="B13" s="7" t="s">
        <v>30</v>
      </c>
      <c r="C13" s="6"/>
      <c r="D13" s="6"/>
      <c r="E13" s="6"/>
      <c r="F13" s="6">
        <v>394.44</v>
      </c>
    </row>
    <row r="14" spans="1:6" s="21" customFormat="1">
      <c r="A14" s="7"/>
      <c r="B14" s="7" t="s">
        <v>24</v>
      </c>
      <c r="C14" s="6"/>
      <c r="D14" s="6"/>
      <c r="E14" s="6"/>
      <c r="F14" s="6">
        <v>1324.23</v>
      </c>
    </row>
    <row r="15" spans="1:6" s="21" customFormat="1">
      <c r="A15" s="7"/>
      <c r="B15" s="7" t="s">
        <v>26</v>
      </c>
      <c r="C15" s="6"/>
      <c r="D15" s="6"/>
      <c r="E15" s="6"/>
      <c r="F15" s="6">
        <v>162.6</v>
      </c>
    </row>
    <row r="16" spans="1:6" s="21" customFormat="1">
      <c r="A16" s="7"/>
      <c r="B16" s="7" t="s">
        <v>28</v>
      </c>
      <c r="C16" s="6"/>
      <c r="D16" s="6"/>
      <c r="E16" s="6"/>
      <c r="F16" s="6">
        <v>14.09</v>
      </c>
    </row>
    <row r="17" spans="1:6" s="21" customFormat="1" ht="15.75" thickBot="1">
      <c r="A17" s="7"/>
      <c r="B17" s="7" t="s">
        <v>36</v>
      </c>
      <c r="C17" s="6"/>
      <c r="D17" s="6"/>
      <c r="E17" s="6"/>
      <c r="F17" s="6">
        <v>211</v>
      </c>
    </row>
    <row r="18" spans="1:6" ht="15.75" thickBot="1">
      <c r="A18" s="25" t="s">
        <v>29</v>
      </c>
      <c r="B18" s="26"/>
      <c r="C18" s="26"/>
      <c r="D18" s="26"/>
      <c r="E18" s="26"/>
      <c r="F18" s="4">
        <f>F12+F9</f>
        <v>2181.9599999999996</v>
      </c>
    </row>
    <row r="19" spans="1:6">
      <c r="A19" s="21"/>
      <c r="B19" s="19" t="s">
        <v>51</v>
      </c>
      <c r="C19" s="21"/>
      <c r="D19" s="21"/>
      <c r="E19" s="21" t="s">
        <v>52</v>
      </c>
      <c r="F19" s="21"/>
    </row>
    <row r="20" spans="1:6">
      <c r="A20" s="21"/>
      <c r="B20" s="20" t="s">
        <v>53</v>
      </c>
      <c r="C20" s="21"/>
      <c r="D20" s="21"/>
      <c r="E20" s="21" t="s">
        <v>41</v>
      </c>
      <c r="F20" s="21"/>
    </row>
  </sheetData>
  <mergeCells count="8">
    <mergeCell ref="A12:E12"/>
    <mergeCell ref="A18:E18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2015-02-18T04:07:16Z</dcterms:modified>
</cp:coreProperties>
</file>