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2120" windowHeight="8010" activeTab="2"/>
  </bookViews>
  <sheets>
    <sheet name="август" sheetId="1" r:id="rId1"/>
    <sheet name="сентябрь" sheetId="2" r:id="rId2"/>
    <sheet name="октябрь" sheetId="3" r:id="rId3"/>
    <sheet name="ноябрь" sheetId="4" r:id="rId4"/>
    <sheet name="декабрь" sheetId="5" r:id="rId5"/>
  </sheets>
  <calcPr calcId="124519"/>
</workbook>
</file>

<file path=xl/calcChain.xml><?xml version="1.0" encoding="utf-8"?>
<calcChain xmlns="http://schemas.openxmlformats.org/spreadsheetml/2006/main">
  <c r="F13" i="5"/>
  <c r="F9"/>
  <c r="F14" i="4"/>
  <c r="F13"/>
  <c r="F12"/>
  <c r="F11"/>
  <c r="F10"/>
  <c r="F9"/>
  <c r="F21" s="1"/>
  <c r="F34" i="3"/>
  <c r="F25"/>
  <c r="F24"/>
  <c r="F23"/>
  <c r="F22"/>
  <c r="F21"/>
  <c r="F20"/>
  <c r="F19"/>
  <c r="F18"/>
  <c r="F17"/>
  <c r="F14"/>
  <c r="F13"/>
  <c r="F12"/>
  <c r="F11"/>
  <c r="F10"/>
  <c r="F9" s="1"/>
  <c r="F17" i="2"/>
  <c r="F18"/>
  <c r="F16" i="1"/>
  <c r="F14"/>
  <c r="F13"/>
  <c r="F12"/>
  <c r="F11"/>
  <c r="F10"/>
  <c r="F9"/>
  <c r="F23" l="1"/>
</calcChain>
</file>

<file path=xl/sharedStrings.xml><?xml version="1.0" encoding="utf-8"?>
<sst xmlns="http://schemas.openxmlformats.org/spreadsheetml/2006/main" count="200" uniqueCount="68">
  <si>
    <t>Утверждаю:</t>
  </si>
  <si>
    <t>Директор ООО "УК"Теплый Дом"</t>
  </si>
  <si>
    <t>__________________________</t>
  </si>
  <si>
    <t>Рогожин С.А.</t>
  </si>
  <si>
    <t>АКТ выполненных работ по содержанию и обслуживанию МКД</t>
  </si>
  <si>
    <t>Калинина 21</t>
  </si>
  <si>
    <t>август 2014г.</t>
  </si>
  <si>
    <t>адрес</t>
  </si>
  <si>
    <t>материал</t>
  </si>
  <si>
    <t>ед. изм.</t>
  </si>
  <si>
    <t>кол-во</t>
  </si>
  <si>
    <t>цена</t>
  </si>
  <si>
    <t>сумма</t>
  </si>
  <si>
    <t>Ремонт системы электроснабжения</t>
  </si>
  <si>
    <t>06.08.2014  ТУ э\освещение</t>
  </si>
  <si>
    <t>лампочка 40вт</t>
  </si>
  <si>
    <t>шт</t>
  </si>
  <si>
    <t>12.08.2014 подключение про-</t>
  </si>
  <si>
    <t xml:space="preserve">разетка </t>
  </si>
  <si>
    <t>мывочного аппарата</t>
  </si>
  <si>
    <t>провод АППВ 2*2,5</t>
  </si>
  <si>
    <t>м</t>
  </si>
  <si>
    <t>Содержание и ремонт жилого фонда</t>
  </si>
  <si>
    <t>общехозяйственые расходы</t>
  </si>
  <si>
    <t>аренда автомобиля</t>
  </si>
  <si>
    <t>обслуживание 1с</t>
  </si>
  <si>
    <t>ремонт хоз инвенторя</t>
  </si>
  <si>
    <t>амортизация ос</t>
  </si>
  <si>
    <t>ИТОГО:</t>
  </si>
  <si>
    <t>материалы</t>
  </si>
  <si>
    <t>Уборка территории и лестничных клеток</t>
  </si>
  <si>
    <t>сентябрь 2014г.</t>
  </si>
  <si>
    <t>дверь металлическая</t>
  </si>
  <si>
    <t xml:space="preserve">уборка территории </t>
  </si>
  <si>
    <t>обслуживание э/оборудования</t>
  </si>
  <si>
    <t>содержание и ремонт внутридомового оборудования</t>
  </si>
  <si>
    <t>мастер</t>
  </si>
  <si>
    <t>Мясников А.В.</t>
  </si>
  <si>
    <t>Радионов В.А.</t>
  </si>
  <si>
    <t>октябрь 2014г.</t>
  </si>
  <si>
    <t>Ремонт инженерного оборудования ХВС,ГВС, ц/о</t>
  </si>
  <si>
    <t>13,10,14 п.4 ремонт в т/узле</t>
  </si>
  <si>
    <t>кран шар 20</t>
  </si>
  <si>
    <t>сгон 20</t>
  </si>
  <si>
    <t>тройник 20</t>
  </si>
  <si>
    <t>бочонок 20</t>
  </si>
  <si>
    <t>резьба 20</t>
  </si>
  <si>
    <t>труба 20*2,8</t>
  </si>
  <si>
    <t>труба 25*3,2</t>
  </si>
  <si>
    <t>к/гвайка 20</t>
  </si>
  <si>
    <t>13,10,14 замена в т/узле</t>
  </si>
  <si>
    <t>кран шар 80</t>
  </si>
  <si>
    <t>15,10,14 замена сборок п.2</t>
  </si>
  <si>
    <t>вентель 20</t>
  </si>
  <si>
    <t>кран шар 25</t>
  </si>
  <si>
    <t>сгон 25</t>
  </si>
  <si>
    <t>резьба 15</t>
  </si>
  <si>
    <t>услуги автотранспорта</t>
  </si>
  <si>
    <t>росприроднадзор</t>
  </si>
  <si>
    <t>Зам.директора</t>
  </si>
  <si>
    <t>Асабин Т.С.</t>
  </si>
  <si>
    <t>Мастер</t>
  </si>
  <si>
    <t>ноябрь  2014г.</t>
  </si>
  <si>
    <t>30,11,14 ремонт ц/о п.1</t>
  </si>
  <si>
    <t>к/гайка 25</t>
  </si>
  <si>
    <t>муфта 25</t>
  </si>
  <si>
    <t>охрана труда</t>
  </si>
  <si>
    <t>декабрь  2014г.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</si>
</sst>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/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distributed"/>
    </xf>
    <xf numFmtId="0" fontId="1" fillId="2" borderId="5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/>
    <xf numFmtId="0" fontId="0" fillId="0" borderId="0" xfId="0"/>
    <xf numFmtId="0" fontId="0" fillId="2" borderId="1" xfId="0" applyFill="1" applyBorder="1"/>
    <xf numFmtId="0" fontId="1" fillId="2" borderId="1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0" fillId="0" borderId="0" xfId="0"/>
    <xf numFmtId="0" fontId="1" fillId="2" borderId="13" xfId="0" applyFont="1" applyFill="1" applyBorder="1" applyAlignment="1">
      <alignment horizontal="left"/>
    </xf>
    <xf numFmtId="0" fontId="0" fillId="0" borderId="0" xfId="0"/>
    <xf numFmtId="0" fontId="0" fillId="0" borderId="17" xfId="0" applyBorder="1"/>
    <xf numFmtId="0" fontId="1" fillId="2" borderId="16" xfId="0" applyFont="1" applyFill="1" applyBorder="1" applyAlignment="1">
      <alignment horizontal="left"/>
    </xf>
    <xf numFmtId="0" fontId="0" fillId="0" borderId="0" xfId="0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/>
    <xf numFmtId="0" fontId="0" fillId="2" borderId="2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/>
    <xf numFmtId="0" fontId="3" fillId="0" borderId="0" xfId="0" applyFont="1" applyAlignment="1">
      <alignment horizontal="center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5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opLeftCell="A14" workbookViewId="0">
      <selection activeCell="A25" sqref="A25:E27"/>
    </sheetView>
  </sheetViews>
  <sheetFormatPr defaultRowHeight="15"/>
  <cols>
    <col min="1" max="1" width="27.5703125" customWidth="1"/>
    <col min="2" max="2" width="19.140625" customWidth="1"/>
    <col min="3" max="3" width="6.85546875" customWidth="1"/>
  </cols>
  <sheetData>
    <row r="1" spans="1:6">
      <c r="D1" s="28" t="s">
        <v>0</v>
      </c>
      <c r="E1" s="28"/>
      <c r="F1" s="28"/>
    </row>
    <row r="2" spans="1:6">
      <c r="D2" s="29" t="s">
        <v>1</v>
      </c>
      <c r="E2" s="29"/>
      <c r="F2" s="29"/>
    </row>
    <row r="3" spans="1:6">
      <c r="D3" s="30" t="s">
        <v>2</v>
      </c>
      <c r="E3" s="30"/>
      <c r="F3" s="30"/>
    </row>
    <row r="4" spans="1:6">
      <c r="D4" s="28" t="s">
        <v>3</v>
      </c>
      <c r="E4" s="28"/>
      <c r="F4" s="28"/>
    </row>
    <row r="5" spans="1:6" ht="18.75">
      <c r="A5" s="31" t="s">
        <v>4</v>
      </c>
      <c r="B5" s="31"/>
      <c r="C5" s="31"/>
      <c r="D5" s="31"/>
      <c r="E5" s="31"/>
      <c r="F5" s="31"/>
    </row>
    <row r="6" spans="1:6">
      <c r="A6" s="2" t="s">
        <v>5</v>
      </c>
    </row>
    <row r="7" spans="1:6">
      <c r="A7" s="2" t="s">
        <v>6</v>
      </c>
    </row>
    <row r="8" spans="1:6" ht="16.5" thickBot="1">
      <c r="A8" s="3" t="s">
        <v>7</v>
      </c>
      <c r="B8" s="4" t="s">
        <v>8</v>
      </c>
      <c r="C8" s="3" t="s">
        <v>9</v>
      </c>
      <c r="D8" s="3" t="s">
        <v>10</v>
      </c>
      <c r="E8" s="3" t="s">
        <v>11</v>
      </c>
      <c r="F8" s="3" t="s">
        <v>12</v>
      </c>
    </row>
    <row r="9" spans="1:6" ht="15.75" thickBot="1">
      <c r="A9" s="23" t="s">
        <v>13</v>
      </c>
      <c r="B9" s="24"/>
      <c r="C9" s="32"/>
      <c r="D9" s="32"/>
      <c r="E9" s="33"/>
      <c r="F9" s="5">
        <f>F10+F11+F12+F13</f>
        <v>118.80000000000001</v>
      </c>
    </row>
    <row r="10" spans="1:6">
      <c r="A10" s="6" t="s">
        <v>14</v>
      </c>
      <c r="B10" s="6" t="s">
        <v>15</v>
      </c>
      <c r="C10" s="7" t="s">
        <v>16</v>
      </c>
      <c r="D10" s="7">
        <v>3</v>
      </c>
      <c r="E10" s="7">
        <v>10.8</v>
      </c>
      <c r="F10" s="7">
        <f>D10*E10</f>
        <v>32.400000000000006</v>
      </c>
    </row>
    <row r="11" spans="1:6">
      <c r="A11" s="6" t="s">
        <v>17</v>
      </c>
      <c r="B11" s="6" t="s">
        <v>18</v>
      </c>
      <c r="C11" s="7" t="s">
        <v>16</v>
      </c>
      <c r="D11" s="7">
        <v>1</v>
      </c>
      <c r="E11" s="7">
        <v>34.200000000000003</v>
      </c>
      <c r="F11" s="7">
        <f t="shared" ref="F11:F13" si="0">D11*E11</f>
        <v>34.200000000000003</v>
      </c>
    </row>
    <row r="12" spans="1:6">
      <c r="A12" s="6" t="s">
        <v>19</v>
      </c>
      <c r="B12" s="6" t="s">
        <v>20</v>
      </c>
      <c r="C12" s="7" t="s">
        <v>21</v>
      </c>
      <c r="D12" s="7">
        <v>2</v>
      </c>
      <c r="E12" s="7">
        <v>4.5</v>
      </c>
      <c r="F12" s="7">
        <f t="shared" si="0"/>
        <v>9</v>
      </c>
    </row>
    <row r="13" spans="1:6">
      <c r="A13" s="6"/>
      <c r="B13" s="6" t="s">
        <v>15</v>
      </c>
      <c r="C13" s="8" t="s">
        <v>16</v>
      </c>
      <c r="D13" s="8">
        <v>4</v>
      </c>
      <c r="E13" s="8">
        <v>10.8</v>
      </c>
      <c r="F13" s="7">
        <f t="shared" si="0"/>
        <v>43.2</v>
      </c>
    </row>
    <row r="14" spans="1:6" s="1" customFormat="1">
      <c r="A14" s="34" t="s">
        <v>30</v>
      </c>
      <c r="B14" s="35"/>
      <c r="C14" s="11"/>
      <c r="D14" s="11"/>
      <c r="E14" s="11"/>
      <c r="F14" s="12">
        <f>F15</f>
        <v>452.75</v>
      </c>
    </row>
    <row r="15" spans="1:6" s="1" customFormat="1">
      <c r="A15" s="6"/>
      <c r="B15" s="6" t="s">
        <v>29</v>
      </c>
      <c r="C15" s="8"/>
      <c r="D15" s="8"/>
      <c r="E15" s="8"/>
      <c r="F15" s="7">
        <v>452.75</v>
      </c>
    </row>
    <row r="16" spans="1:6">
      <c r="A16" s="23" t="s">
        <v>22</v>
      </c>
      <c r="B16" s="24"/>
      <c r="C16" s="24"/>
      <c r="D16" s="24"/>
      <c r="E16" s="25"/>
      <c r="F16" s="13">
        <f>SUM(F17:F22)</f>
        <v>2409.3199999999997</v>
      </c>
    </row>
    <row r="17" spans="1:6">
      <c r="A17" s="9"/>
      <c r="B17" s="9" t="s">
        <v>29</v>
      </c>
      <c r="C17" s="7"/>
      <c r="D17" s="7"/>
      <c r="E17" s="7"/>
      <c r="F17" s="7">
        <v>499.97</v>
      </c>
    </row>
    <row r="18" spans="1:6">
      <c r="A18" s="9"/>
      <c r="B18" s="9" t="s">
        <v>23</v>
      </c>
      <c r="C18" s="7"/>
      <c r="D18" s="7"/>
      <c r="E18" s="7"/>
      <c r="F18" s="7">
        <v>730.95</v>
      </c>
    </row>
    <row r="19" spans="1:6">
      <c r="A19" s="9"/>
      <c r="B19" s="9" t="s">
        <v>24</v>
      </c>
      <c r="C19" s="7"/>
      <c r="D19" s="7"/>
      <c r="E19" s="7"/>
      <c r="F19" s="7">
        <v>526.28</v>
      </c>
    </row>
    <row r="20" spans="1:6">
      <c r="A20" s="9"/>
      <c r="B20" s="9" t="s">
        <v>25</v>
      </c>
      <c r="C20" s="7"/>
      <c r="D20" s="7"/>
      <c r="E20" s="7"/>
      <c r="F20" s="7">
        <v>629.4</v>
      </c>
    </row>
    <row r="21" spans="1:6">
      <c r="A21" s="9"/>
      <c r="B21" s="9" t="s">
        <v>26</v>
      </c>
      <c r="C21" s="7"/>
      <c r="D21" s="7"/>
      <c r="E21" s="7"/>
      <c r="F21" s="7">
        <v>8.1</v>
      </c>
    </row>
    <row r="22" spans="1:6" ht="15.75" thickBot="1">
      <c r="A22" s="9"/>
      <c r="B22" s="9" t="s">
        <v>27</v>
      </c>
      <c r="C22" s="7"/>
      <c r="D22" s="7"/>
      <c r="E22" s="7"/>
      <c r="F22" s="7">
        <v>14.62</v>
      </c>
    </row>
    <row r="23" spans="1:6" ht="15.75" thickBot="1">
      <c r="A23" s="26" t="s">
        <v>28</v>
      </c>
      <c r="B23" s="27"/>
      <c r="C23" s="27"/>
      <c r="D23" s="27"/>
      <c r="E23" s="27"/>
      <c r="F23" s="5">
        <f>F16+F14+F9</f>
        <v>2980.87</v>
      </c>
    </row>
    <row r="25" spans="1:6">
      <c r="A25" s="10" t="s">
        <v>36</v>
      </c>
      <c r="D25" s="10" t="s">
        <v>37</v>
      </c>
    </row>
    <row r="26" spans="1:6">
      <c r="A26" s="10" t="s">
        <v>36</v>
      </c>
      <c r="D26" s="10" t="s">
        <v>38</v>
      </c>
    </row>
  </sheetData>
  <mergeCells count="9">
    <mergeCell ref="A16:E16"/>
    <mergeCell ref="A23:E23"/>
    <mergeCell ref="D1:F1"/>
    <mergeCell ref="D2:F2"/>
    <mergeCell ref="D3:F3"/>
    <mergeCell ref="D4:F4"/>
    <mergeCell ref="A5:F5"/>
    <mergeCell ref="A9:E9"/>
    <mergeCell ref="A14:B1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topLeftCell="A16" workbookViewId="0">
      <selection activeCell="B30" sqref="B30"/>
    </sheetView>
  </sheetViews>
  <sheetFormatPr defaultRowHeight="15"/>
  <cols>
    <col min="1" max="1" width="22.140625" customWidth="1"/>
    <col min="2" max="2" width="20" customWidth="1"/>
  </cols>
  <sheetData>
    <row r="1" spans="1:6">
      <c r="A1" s="10"/>
      <c r="B1" s="10"/>
      <c r="C1" s="10"/>
      <c r="D1" s="28" t="s">
        <v>0</v>
      </c>
      <c r="E1" s="28"/>
      <c r="F1" s="28"/>
    </row>
    <row r="2" spans="1:6">
      <c r="A2" s="10"/>
      <c r="B2" s="10"/>
      <c r="C2" s="10"/>
      <c r="D2" s="29" t="s">
        <v>1</v>
      </c>
      <c r="E2" s="29"/>
      <c r="F2" s="29"/>
    </row>
    <row r="3" spans="1:6">
      <c r="A3" s="10"/>
      <c r="B3" s="10"/>
      <c r="C3" s="10"/>
      <c r="D3" s="30" t="s">
        <v>2</v>
      </c>
      <c r="E3" s="30"/>
      <c r="F3" s="30"/>
    </row>
    <row r="4" spans="1:6">
      <c r="A4" s="10"/>
      <c r="B4" s="10"/>
      <c r="C4" s="10"/>
      <c r="D4" s="28" t="s">
        <v>3</v>
      </c>
      <c r="E4" s="28"/>
      <c r="F4" s="28"/>
    </row>
    <row r="5" spans="1:6" ht="18.75">
      <c r="A5" s="31" t="s">
        <v>4</v>
      </c>
      <c r="B5" s="31"/>
      <c r="C5" s="31"/>
      <c r="D5" s="31"/>
      <c r="E5" s="31"/>
      <c r="F5" s="31"/>
    </row>
    <row r="6" spans="1:6">
      <c r="A6" s="2" t="s">
        <v>5</v>
      </c>
      <c r="B6" s="10"/>
      <c r="C6" s="10"/>
      <c r="D6" s="10"/>
      <c r="E6" s="10"/>
      <c r="F6" s="10"/>
    </row>
    <row r="7" spans="1:6">
      <c r="A7" s="2" t="s">
        <v>31</v>
      </c>
      <c r="B7" s="10"/>
      <c r="C7" s="10"/>
      <c r="D7" s="10"/>
      <c r="E7" s="10"/>
      <c r="F7" s="10"/>
    </row>
    <row r="8" spans="1:6" ht="15.75">
      <c r="A8" s="3" t="s">
        <v>7</v>
      </c>
      <c r="B8" s="4" t="s">
        <v>8</v>
      </c>
      <c r="C8" s="3" t="s">
        <v>9</v>
      </c>
      <c r="D8" s="3" t="s">
        <v>10</v>
      </c>
      <c r="E8" s="3" t="s">
        <v>11</v>
      </c>
      <c r="F8" s="3" t="s">
        <v>12</v>
      </c>
    </row>
    <row r="9" spans="1:6">
      <c r="A9" s="10"/>
      <c r="B9" s="10"/>
      <c r="C9" s="10"/>
      <c r="D9" s="28" t="s">
        <v>0</v>
      </c>
      <c r="E9" s="28"/>
      <c r="F9" s="28"/>
    </row>
    <row r="10" spans="1:6">
      <c r="A10" s="10"/>
      <c r="B10" s="10"/>
      <c r="C10" s="10"/>
      <c r="D10" s="29" t="s">
        <v>1</v>
      </c>
      <c r="E10" s="29"/>
      <c r="F10" s="29"/>
    </row>
    <row r="11" spans="1:6">
      <c r="A11" s="10"/>
      <c r="B11" s="10"/>
      <c r="C11" s="10"/>
      <c r="D11" s="30" t="s">
        <v>2</v>
      </c>
      <c r="E11" s="30"/>
      <c r="F11" s="30"/>
    </row>
    <row r="12" spans="1:6">
      <c r="A12" s="10"/>
      <c r="B12" s="10"/>
      <c r="C12" s="10"/>
      <c r="D12" s="28" t="s">
        <v>3</v>
      </c>
      <c r="E12" s="28"/>
      <c r="F12" s="28"/>
    </row>
    <row r="13" spans="1:6" ht="18.75">
      <c r="A13" s="31" t="s">
        <v>4</v>
      </c>
      <c r="B13" s="31"/>
      <c r="C13" s="31"/>
      <c r="D13" s="31"/>
      <c r="E13" s="31"/>
      <c r="F13" s="31"/>
    </row>
    <row r="14" spans="1:6">
      <c r="A14" s="2" t="s">
        <v>5</v>
      </c>
      <c r="B14" s="10"/>
      <c r="C14" s="10"/>
      <c r="D14" s="10"/>
      <c r="E14" s="10"/>
      <c r="F14" s="10"/>
    </row>
    <row r="15" spans="1:6">
      <c r="A15" s="2" t="s">
        <v>31</v>
      </c>
      <c r="B15" s="10"/>
      <c r="C15" s="10"/>
      <c r="D15" s="10"/>
      <c r="E15" s="10"/>
      <c r="F15" s="10"/>
    </row>
    <row r="16" spans="1:6" ht="16.5" thickBot="1">
      <c r="A16" s="3" t="s">
        <v>7</v>
      </c>
      <c r="B16" s="4" t="s">
        <v>8</v>
      </c>
      <c r="C16" s="3" t="s">
        <v>9</v>
      </c>
      <c r="D16" s="3" t="s">
        <v>10</v>
      </c>
      <c r="E16" s="3" t="s">
        <v>11</v>
      </c>
      <c r="F16" s="3" t="s">
        <v>12</v>
      </c>
    </row>
    <row r="17" spans="1:6">
      <c r="A17" s="23" t="s">
        <v>22</v>
      </c>
      <c r="B17" s="24"/>
      <c r="C17" s="36"/>
      <c r="D17" s="36"/>
      <c r="E17" s="37"/>
      <c r="F17" s="15">
        <f>SUM(F18:F27)</f>
        <v>31143.219999999998</v>
      </c>
    </row>
    <row r="18" spans="1:6">
      <c r="A18" s="9" t="s">
        <v>32</v>
      </c>
      <c r="B18" s="9"/>
      <c r="C18" s="7" t="s">
        <v>16</v>
      </c>
      <c r="D18" s="7">
        <v>2</v>
      </c>
      <c r="E18" s="7">
        <v>8190</v>
      </c>
      <c r="F18" s="7">
        <f>D18*E18</f>
        <v>16380</v>
      </c>
    </row>
    <row r="19" spans="1:6" s="10" customFormat="1">
      <c r="A19" s="9"/>
      <c r="B19" s="9" t="s">
        <v>29</v>
      </c>
      <c r="C19" s="7"/>
      <c r="D19" s="7"/>
      <c r="E19" s="7"/>
      <c r="F19" s="7">
        <v>1052.57</v>
      </c>
    </row>
    <row r="20" spans="1:6" s="10" customFormat="1">
      <c r="A20" s="9"/>
      <c r="B20" s="9" t="s">
        <v>23</v>
      </c>
      <c r="C20" s="7"/>
      <c r="D20" s="7"/>
      <c r="E20" s="7"/>
      <c r="F20" s="7">
        <v>818.66</v>
      </c>
    </row>
    <row r="21" spans="1:6" s="10" customFormat="1">
      <c r="A21" s="9"/>
      <c r="B21" s="9" t="s">
        <v>24</v>
      </c>
      <c r="C21" s="7"/>
      <c r="D21" s="7"/>
      <c r="E21" s="7"/>
      <c r="F21" s="7">
        <v>584.76</v>
      </c>
    </row>
    <row r="22" spans="1:6" s="10" customFormat="1">
      <c r="A22" s="9"/>
      <c r="B22" s="9" t="s">
        <v>25</v>
      </c>
      <c r="C22" s="7"/>
      <c r="D22" s="7"/>
      <c r="E22" s="7"/>
      <c r="F22" s="7">
        <v>143.63</v>
      </c>
    </row>
    <row r="23" spans="1:6" s="10" customFormat="1">
      <c r="A23" s="9"/>
      <c r="B23" s="9" t="s">
        <v>26</v>
      </c>
      <c r="C23" s="7"/>
      <c r="D23" s="7"/>
      <c r="E23" s="7"/>
      <c r="F23" s="7">
        <v>44.21</v>
      </c>
    </row>
    <row r="24" spans="1:6" s="10" customFormat="1">
      <c r="A24" s="9"/>
      <c r="B24" s="9" t="s">
        <v>27</v>
      </c>
      <c r="C24" s="7"/>
      <c r="D24" s="7"/>
      <c r="E24" s="7"/>
      <c r="F24" s="7">
        <v>14.62</v>
      </c>
    </row>
    <row r="25" spans="1:6">
      <c r="A25" s="9"/>
      <c r="B25" s="9" t="s">
        <v>33</v>
      </c>
      <c r="C25" s="7"/>
      <c r="D25" s="7"/>
      <c r="E25" s="7"/>
      <c r="F25" s="7">
        <v>64.23</v>
      </c>
    </row>
    <row r="26" spans="1:6" s="10" customFormat="1">
      <c r="A26" s="38" t="s">
        <v>35</v>
      </c>
      <c r="B26" s="39"/>
      <c r="C26" s="40"/>
      <c r="D26" s="7"/>
      <c r="E26" s="7"/>
      <c r="F26" s="7">
        <v>12000</v>
      </c>
    </row>
    <row r="27" spans="1:6" ht="15.75" thickBot="1">
      <c r="A27" s="9"/>
      <c r="B27" s="9" t="s">
        <v>34</v>
      </c>
      <c r="C27" s="7"/>
      <c r="D27" s="7"/>
      <c r="E27" s="7"/>
      <c r="F27" s="7">
        <v>40.54</v>
      </c>
    </row>
    <row r="28" spans="1:6" ht="15.75" thickBot="1">
      <c r="A28" s="26" t="s">
        <v>28</v>
      </c>
      <c r="B28" s="27"/>
      <c r="C28" s="27"/>
      <c r="D28" s="27"/>
      <c r="E28" s="27"/>
      <c r="F28" s="5">
        <v>31143.22</v>
      </c>
    </row>
    <row r="30" spans="1:6">
      <c r="A30" s="10" t="s">
        <v>36</v>
      </c>
      <c r="B30" s="10"/>
      <c r="C30" s="10"/>
      <c r="D30" s="10" t="s">
        <v>37</v>
      </c>
      <c r="E30" s="10"/>
    </row>
    <row r="31" spans="1:6">
      <c r="A31" s="10" t="s">
        <v>36</v>
      </c>
      <c r="B31" s="10"/>
      <c r="C31" s="10"/>
      <c r="D31" s="10" t="s">
        <v>38</v>
      </c>
      <c r="E31" s="10"/>
    </row>
    <row r="32" spans="1:6">
      <c r="A32" s="10"/>
      <c r="B32" s="10"/>
      <c r="C32" s="10"/>
      <c r="D32" s="10"/>
      <c r="E32" s="10"/>
    </row>
  </sheetData>
  <mergeCells count="13">
    <mergeCell ref="D1:F1"/>
    <mergeCell ref="D2:F2"/>
    <mergeCell ref="D3:F3"/>
    <mergeCell ref="D4:F4"/>
    <mergeCell ref="A5:F5"/>
    <mergeCell ref="A17:E17"/>
    <mergeCell ref="A28:E28"/>
    <mergeCell ref="A26:C26"/>
    <mergeCell ref="D9:F9"/>
    <mergeCell ref="D10:F10"/>
    <mergeCell ref="D11:F11"/>
    <mergeCell ref="D12:F12"/>
    <mergeCell ref="A13:F13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>
      <selection activeCell="A35" sqref="A35:F36"/>
    </sheetView>
  </sheetViews>
  <sheetFormatPr defaultRowHeight="15"/>
  <cols>
    <col min="1" max="1" width="27.7109375" customWidth="1"/>
    <col min="2" max="2" width="19.140625" customWidth="1"/>
    <col min="4" max="4" width="8.140625" customWidth="1"/>
  </cols>
  <sheetData>
    <row r="1" spans="1:6">
      <c r="A1" s="14"/>
      <c r="B1" s="14"/>
      <c r="C1" s="14"/>
      <c r="D1" s="28" t="s">
        <v>0</v>
      </c>
      <c r="E1" s="28"/>
      <c r="F1" s="28"/>
    </row>
    <row r="2" spans="1:6">
      <c r="A2" s="14"/>
      <c r="B2" s="14"/>
      <c r="C2" s="14"/>
      <c r="D2" s="29" t="s">
        <v>1</v>
      </c>
      <c r="E2" s="29"/>
      <c r="F2" s="29"/>
    </row>
    <row r="3" spans="1:6">
      <c r="A3" s="14"/>
      <c r="B3" s="14"/>
      <c r="C3" s="14"/>
      <c r="D3" s="30" t="s">
        <v>2</v>
      </c>
      <c r="E3" s="30"/>
      <c r="F3" s="30"/>
    </row>
    <row r="4" spans="1:6">
      <c r="A4" s="14"/>
      <c r="B4" s="14"/>
      <c r="C4" s="14"/>
      <c r="D4" s="28" t="s">
        <v>3</v>
      </c>
      <c r="E4" s="28"/>
      <c r="F4" s="28"/>
    </row>
    <row r="5" spans="1:6" ht="18.75">
      <c r="A5" s="31" t="s">
        <v>4</v>
      </c>
      <c r="B5" s="31"/>
      <c r="C5" s="31"/>
      <c r="D5" s="31"/>
      <c r="E5" s="31"/>
      <c r="F5" s="31"/>
    </row>
    <row r="6" spans="1:6">
      <c r="A6" s="2" t="s">
        <v>5</v>
      </c>
      <c r="B6" s="14"/>
      <c r="C6" s="14"/>
      <c r="D6" s="14"/>
      <c r="E6" s="14"/>
      <c r="F6" s="14"/>
    </row>
    <row r="7" spans="1:6">
      <c r="A7" s="2" t="s">
        <v>39</v>
      </c>
      <c r="B7" s="14"/>
      <c r="C7" s="14"/>
      <c r="D7" s="14"/>
      <c r="E7" s="14"/>
      <c r="F7" s="14"/>
    </row>
    <row r="8" spans="1:6" ht="15.75">
      <c r="A8" s="3" t="s">
        <v>7</v>
      </c>
      <c r="B8" s="4" t="s">
        <v>8</v>
      </c>
      <c r="C8" s="3" t="s">
        <v>9</v>
      </c>
      <c r="D8" s="3" t="s">
        <v>10</v>
      </c>
      <c r="E8" s="3" t="s">
        <v>11</v>
      </c>
      <c r="F8" s="3" t="s">
        <v>12</v>
      </c>
    </row>
    <row r="9" spans="1:6" ht="15.75" thickBot="1">
      <c r="A9" s="23" t="s">
        <v>40</v>
      </c>
      <c r="B9" s="24"/>
      <c r="C9" s="41"/>
      <c r="D9" s="41"/>
      <c r="E9" s="42"/>
      <c r="F9" s="18">
        <f>SUM(F10:F24)</f>
        <v>4636.87</v>
      </c>
    </row>
    <row r="10" spans="1:6">
      <c r="A10" s="9" t="s">
        <v>41</v>
      </c>
      <c r="B10" s="9" t="s">
        <v>42</v>
      </c>
      <c r="C10" s="17" t="s">
        <v>16</v>
      </c>
      <c r="D10" s="17">
        <v>4</v>
      </c>
      <c r="E10" s="17">
        <v>93.7</v>
      </c>
      <c r="F10" s="17">
        <f>D10*E10</f>
        <v>374.8</v>
      </c>
    </row>
    <row r="11" spans="1:6">
      <c r="A11" s="9"/>
      <c r="B11" s="9" t="s">
        <v>43</v>
      </c>
      <c r="C11" s="7" t="s">
        <v>16</v>
      </c>
      <c r="D11" s="7">
        <v>3</v>
      </c>
      <c r="E11" s="7">
        <v>14.14</v>
      </c>
      <c r="F11" s="17">
        <f t="shared" ref="F11:F24" si="0">D11*E11</f>
        <v>42.42</v>
      </c>
    </row>
    <row r="12" spans="1:6">
      <c r="A12" s="9"/>
      <c r="B12" s="9" t="s">
        <v>44</v>
      </c>
      <c r="C12" s="7" t="s">
        <v>16</v>
      </c>
      <c r="D12" s="7">
        <v>2</v>
      </c>
      <c r="E12" s="7">
        <v>22</v>
      </c>
      <c r="F12" s="17">
        <f t="shared" si="0"/>
        <v>44</v>
      </c>
    </row>
    <row r="13" spans="1:6">
      <c r="A13" s="9"/>
      <c r="B13" s="9" t="s">
        <v>45</v>
      </c>
      <c r="C13" s="7" t="s">
        <v>16</v>
      </c>
      <c r="D13" s="7">
        <v>1</v>
      </c>
      <c r="E13" s="7">
        <v>9</v>
      </c>
      <c r="F13" s="17">
        <f t="shared" si="0"/>
        <v>9</v>
      </c>
    </row>
    <row r="14" spans="1:6">
      <c r="A14" s="9"/>
      <c r="B14" s="9" t="s">
        <v>46</v>
      </c>
      <c r="C14" s="7" t="s">
        <v>16</v>
      </c>
      <c r="D14" s="7">
        <v>6</v>
      </c>
      <c r="E14" s="7">
        <v>4.5</v>
      </c>
      <c r="F14" s="17">
        <f t="shared" si="0"/>
        <v>27</v>
      </c>
    </row>
    <row r="15" spans="1:6">
      <c r="A15" s="9"/>
      <c r="B15" s="9" t="s">
        <v>47</v>
      </c>
      <c r="C15" s="7" t="s">
        <v>21</v>
      </c>
      <c r="D15" s="7">
        <v>6</v>
      </c>
      <c r="E15" s="7">
        <v>61.36</v>
      </c>
      <c r="F15" s="17">
        <v>368.15</v>
      </c>
    </row>
    <row r="16" spans="1:6">
      <c r="A16" s="9"/>
      <c r="B16" s="9" t="s">
        <v>48</v>
      </c>
      <c r="C16" s="7" t="s">
        <v>21</v>
      </c>
      <c r="D16" s="7">
        <v>4</v>
      </c>
      <c r="E16" s="7">
        <v>84.85</v>
      </c>
      <c r="F16" s="17">
        <v>339.38</v>
      </c>
    </row>
    <row r="17" spans="1:6">
      <c r="A17" s="9"/>
      <c r="B17" s="9" t="s">
        <v>49</v>
      </c>
      <c r="C17" s="7" t="s">
        <v>16</v>
      </c>
      <c r="D17" s="7">
        <v>3</v>
      </c>
      <c r="E17" s="7">
        <v>5.5</v>
      </c>
      <c r="F17" s="17">
        <f t="shared" si="0"/>
        <v>16.5</v>
      </c>
    </row>
    <row r="18" spans="1:6">
      <c r="A18" s="9" t="s">
        <v>50</v>
      </c>
      <c r="B18" s="9" t="s">
        <v>51</v>
      </c>
      <c r="C18" s="7" t="s">
        <v>16</v>
      </c>
      <c r="D18" s="7">
        <v>1</v>
      </c>
      <c r="E18" s="7">
        <v>2595</v>
      </c>
      <c r="F18" s="17">
        <f t="shared" si="0"/>
        <v>2595</v>
      </c>
    </row>
    <row r="19" spans="1:6">
      <c r="A19" s="9" t="s">
        <v>52</v>
      </c>
      <c r="B19" s="9" t="s">
        <v>53</v>
      </c>
      <c r="C19" s="7" t="s">
        <v>16</v>
      </c>
      <c r="D19" s="7">
        <v>3</v>
      </c>
      <c r="E19" s="7">
        <v>187</v>
      </c>
      <c r="F19" s="17">
        <f t="shared" si="0"/>
        <v>561</v>
      </c>
    </row>
    <row r="20" spans="1:6">
      <c r="A20" s="9"/>
      <c r="B20" s="9" t="s">
        <v>46</v>
      </c>
      <c r="C20" s="7" t="s">
        <v>16</v>
      </c>
      <c r="D20" s="7">
        <v>3</v>
      </c>
      <c r="E20" s="7">
        <v>4.5</v>
      </c>
      <c r="F20" s="17">
        <f t="shared" si="0"/>
        <v>13.5</v>
      </c>
    </row>
    <row r="21" spans="1:6">
      <c r="A21" s="9"/>
      <c r="B21" s="9" t="s">
        <v>54</v>
      </c>
      <c r="C21" s="7" t="s">
        <v>16</v>
      </c>
      <c r="D21" s="7">
        <v>1</v>
      </c>
      <c r="E21" s="7">
        <v>176.1</v>
      </c>
      <c r="F21" s="17">
        <f t="shared" si="0"/>
        <v>176.1</v>
      </c>
    </row>
    <row r="22" spans="1:6">
      <c r="A22" s="9"/>
      <c r="B22" s="9" t="s">
        <v>43</v>
      </c>
      <c r="C22" s="7" t="s">
        <v>16</v>
      </c>
      <c r="D22" s="7">
        <v>3</v>
      </c>
      <c r="E22" s="7">
        <v>14.14</v>
      </c>
      <c r="F22" s="17">
        <f t="shared" si="0"/>
        <v>42.42</v>
      </c>
    </row>
    <row r="23" spans="1:6">
      <c r="A23" s="9"/>
      <c r="B23" s="9" t="s">
        <v>55</v>
      </c>
      <c r="C23" s="7" t="s">
        <v>16</v>
      </c>
      <c r="D23" s="7">
        <v>1</v>
      </c>
      <c r="E23" s="7">
        <v>22.7</v>
      </c>
      <c r="F23" s="17">
        <f t="shared" si="0"/>
        <v>22.7</v>
      </c>
    </row>
    <row r="24" spans="1:6" ht="15.75" thickBot="1">
      <c r="A24" s="9"/>
      <c r="B24" s="9" t="s">
        <v>56</v>
      </c>
      <c r="C24" s="7" t="s">
        <v>16</v>
      </c>
      <c r="D24" s="7">
        <v>1</v>
      </c>
      <c r="E24" s="7">
        <v>4.9000000000000004</v>
      </c>
      <c r="F24" s="17">
        <f t="shared" si="0"/>
        <v>4.9000000000000004</v>
      </c>
    </row>
    <row r="25" spans="1:6">
      <c r="A25" s="23" t="s">
        <v>22</v>
      </c>
      <c r="B25" s="24"/>
      <c r="C25" s="36"/>
      <c r="D25" s="36"/>
      <c r="E25" s="37"/>
      <c r="F25" s="15">
        <f>SUM(F26:F33)</f>
        <v>2923.95</v>
      </c>
    </row>
    <row r="26" spans="1:6">
      <c r="A26" s="9"/>
      <c r="B26" s="9" t="s">
        <v>29</v>
      </c>
      <c r="C26" s="7"/>
      <c r="D26" s="7"/>
      <c r="E26" s="7"/>
      <c r="F26" s="7">
        <v>730.95</v>
      </c>
    </row>
    <row r="27" spans="1:6">
      <c r="A27" s="9"/>
      <c r="B27" s="9" t="s">
        <v>23</v>
      </c>
      <c r="C27" s="7"/>
      <c r="D27" s="7"/>
      <c r="E27" s="7"/>
      <c r="F27" s="7">
        <v>1169.52</v>
      </c>
    </row>
    <row r="28" spans="1:6" s="16" customFormat="1">
      <c r="A28" s="9"/>
      <c r="B28" s="9" t="s">
        <v>24</v>
      </c>
      <c r="C28" s="7"/>
      <c r="D28" s="7"/>
      <c r="E28" s="7"/>
      <c r="F28" s="7">
        <v>526.28</v>
      </c>
    </row>
    <row r="29" spans="1:6" s="16" customFormat="1">
      <c r="A29" s="9"/>
      <c r="B29" s="9" t="s">
        <v>25</v>
      </c>
      <c r="C29" s="7"/>
      <c r="D29" s="7"/>
      <c r="E29" s="7"/>
      <c r="F29" s="7">
        <v>143.63</v>
      </c>
    </row>
    <row r="30" spans="1:6" s="16" customFormat="1">
      <c r="A30" s="9"/>
      <c r="B30" s="9" t="s">
        <v>27</v>
      </c>
      <c r="C30" s="7"/>
      <c r="D30" s="7"/>
      <c r="E30" s="7"/>
      <c r="F30" s="7">
        <v>14.62</v>
      </c>
    </row>
    <row r="31" spans="1:6" s="16" customFormat="1">
      <c r="A31" s="9"/>
      <c r="B31" s="9" t="s">
        <v>33</v>
      </c>
      <c r="C31" s="7"/>
      <c r="D31" s="7"/>
      <c r="E31" s="7"/>
      <c r="F31" s="7">
        <v>124.25</v>
      </c>
    </row>
    <row r="32" spans="1:6" s="16" customFormat="1">
      <c r="A32" s="9"/>
      <c r="B32" s="9" t="s">
        <v>57</v>
      </c>
      <c r="C32" s="7"/>
      <c r="D32" s="7"/>
      <c r="E32" s="7"/>
      <c r="F32" s="7">
        <v>175.43</v>
      </c>
    </row>
    <row r="33" spans="1:6" ht="15.75" thickBot="1">
      <c r="A33" s="9"/>
      <c r="B33" s="9" t="s">
        <v>58</v>
      </c>
      <c r="C33" s="7"/>
      <c r="D33" s="7"/>
      <c r="E33" s="7"/>
      <c r="F33" s="7">
        <v>39.270000000000003</v>
      </c>
    </row>
    <row r="34" spans="1:6" ht="15.75" thickBot="1">
      <c r="A34" s="26" t="s">
        <v>28</v>
      </c>
      <c r="B34" s="27"/>
      <c r="C34" s="27"/>
      <c r="D34" s="27"/>
      <c r="E34" s="27"/>
      <c r="F34" s="5">
        <f>F25+F9</f>
        <v>7560.82</v>
      </c>
    </row>
    <row r="35" spans="1:6">
      <c r="B35" s="20" t="s">
        <v>59</v>
      </c>
      <c r="C35" s="16"/>
      <c r="D35" s="16"/>
      <c r="E35" s="16" t="s">
        <v>60</v>
      </c>
      <c r="F35" s="16"/>
    </row>
    <row r="36" spans="1:6">
      <c r="B36" s="21" t="s">
        <v>61</v>
      </c>
      <c r="C36" s="16"/>
      <c r="D36" s="16"/>
      <c r="E36" s="16" t="s">
        <v>37</v>
      </c>
      <c r="F36" s="16"/>
    </row>
  </sheetData>
  <mergeCells count="8">
    <mergeCell ref="A25:E25"/>
    <mergeCell ref="A34:E34"/>
    <mergeCell ref="D1:F1"/>
    <mergeCell ref="D2:F2"/>
    <mergeCell ref="D3:F3"/>
    <mergeCell ref="D4:F4"/>
    <mergeCell ref="A5:F5"/>
    <mergeCell ref="A9:E9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sqref="A1:F23"/>
    </sheetView>
  </sheetViews>
  <sheetFormatPr defaultRowHeight="15"/>
  <cols>
    <col min="1" max="1" width="22.5703125" customWidth="1"/>
    <col min="2" max="2" width="16.5703125" customWidth="1"/>
    <col min="3" max="3" width="7.85546875" customWidth="1"/>
  </cols>
  <sheetData>
    <row r="1" spans="1:6">
      <c r="A1" s="19"/>
      <c r="B1" s="19"/>
      <c r="C1" s="19"/>
      <c r="D1" s="28" t="s">
        <v>0</v>
      </c>
      <c r="E1" s="28"/>
      <c r="F1" s="28"/>
    </row>
    <row r="2" spans="1:6">
      <c r="A2" s="19"/>
      <c r="B2" s="19"/>
      <c r="C2" s="19"/>
      <c r="D2" s="29" t="s">
        <v>1</v>
      </c>
      <c r="E2" s="29"/>
      <c r="F2" s="29"/>
    </row>
    <row r="3" spans="1:6">
      <c r="A3" s="19"/>
      <c r="B3" s="19"/>
      <c r="C3" s="19"/>
      <c r="D3" s="30" t="s">
        <v>2</v>
      </c>
      <c r="E3" s="30"/>
      <c r="F3" s="30"/>
    </row>
    <row r="4" spans="1:6">
      <c r="A4" s="19"/>
      <c r="B4" s="19"/>
      <c r="C4" s="19"/>
      <c r="D4" s="28" t="s">
        <v>3</v>
      </c>
      <c r="E4" s="28"/>
      <c r="F4" s="28"/>
    </row>
    <row r="5" spans="1:6" ht="18.75">
      <c r="A5" s="31" t="s">
        <v>4</v>
      </c>
      <c r="B5" s="31"/>
      <c r="C5" s="31"/>
      <c r="D5" s="31"/>
      <c r="E5" s="31"/>
      <c r="F5" s="31"/>
    </row>
    <row r="6" spans="1:6">
      <c r="A6" s="2" t="s">
        <v>5</v>
      </c>
      <c r="B6" s="19"/>
      <c r="C6" s="19"/>
      <c r="D6" s="19"/>
      <c r="E6" s="19"/>
      <c r="F6" s="19"/>
    </row>
    <row r="7" spans="1:6">
      <c r="A7" s="2" t="s">
        <v>62</v>
      </c>
      <c r="B7" s="19"/>
      <c r="C7" s="19"/>
      <c r="D7" s="19"/>
      <c r="E7" s="19"/>
      <c r="F7" s="19"/>
    </row>
    <row r="8" spans="1:6" ht="15.75">
      <c r="A8" s="3" t="s">
        <v>7</v>
      </c>
      <c r="B8" s="4" t="s">
        <v>8</v>
      </c>
      <c r="C8" s="3" t="s">
        <v>9</v>
      </c>
      <c r="D8" s="3" t="s">
        <v>10</v>
      </c>
      <c r="E8" s="3" t="s">
        <v>11</v>
      </c>
      <c r="F8" s="3" t="s">
        <v>12</v>
      </c>
    </row>
    <row r="9" spans="1:6" ht="15.75" thickBot="1">
      <c r="A9" s="23" t="s">
        <v>40</v>
      </c>
      <c r="B9" s="24"/>
      <c r="C9" s="41"/>
      <c r="D9" s="41"/>
      <c r="E9" s="42"/>
      <c r="F9" s="18">
        <f>SUM(F10:F13)</f>
        <v>244.29999999999998</v>
      </c>
    </row>
    <row r="10" spans="1:6">
      <c r="A10" s="9" t="s">
        <v>63</v>
      </c>
      <c r="B10" s="9" t="s">
        <v>54</v>
      </c>
      <c r="C10" s="17" t="s">
        <v>16</v>
      </c>
      <c r="D10" s="17">
        <v>1</v>
      </c>
      <c r="E10" s="17">
        <v>200</v>
      </c>
      <c r="F10" s="17">
        <f>D10*E10</f>
        <v>200</v>
      </c>
    </row>
    <row r="11" spans="1:6">
      <c r="A11" s="9"/>
      <c r="B11" s="9" t="s">
        <v>64</v>
      </c>
      <c r="C11" s="7" t="s">
        <v>16</v>
      </c>
      <c r="D11" s="7">
        <v>1</v>
      </c>
      <c r="E11" s="7">
        <v>7.7</v>
      </c>
      <c r="F11" s="17">
        <f>D11*E11</f>
        <v>7.7</v>
      </c>
    </row>
    <row r="12" spans="1:6">
      <c r="A12" s="9"/>
      <c r="B12" s="9" t="s">
        <v>55</v>
      </c>
      <c r="C12" s="7" t="s">
        <v>16</v>
      </c>
      <c r="D12" s="7">
        <v>1</v>
      </c>
      <c r="E12" s="7">
        <v>22.7</v>
      </c>
      <c r="F12" s="17">
        <f>D12*E12</f>
        <v>22.7</v>
      </c>
    </row>
    <row r="13" spans="1:6" ht="15.75" thickBot="1">
      <c r="A13" s="9"/>
      <c r="B13" s="9" t="s">
        <v>65</v>
      </c>
      <c r="C13" s="7" t="s">
        <v>16</v>
      </c>
      <c r="D13" s="7">
        <v>1</v>
      </c>
      <c r="E13" s="7">
        <v>13.9</v>
      </c>
      <c r="F13" s="17">
        <f>D13*E13</f>
        <v>13.9</v>
      </c>
    </row>
    <row r="14" spans="1:6">
      <c r="A14" s="23" t="s">
        <v>22</v>
      </c>
      <c r="B14" s="24"/>
      <c r="C14" s="36"/>
      <c r="D14" s="36"/>
      <c r="E14" s="37"/>
      <c r="F14" s="15">
        <f>SUM(F15:F20)</f>
        <v>3763.5700000000006</v>
      </c>
    </row>
    <row r="15" spans="1:6">
      <c r="A15" s="9"/>
      <c r="B15" s="9" t="s">
        <v>29</v>
      </c>
      <c r="C15" s="7"/>
      <c r="D15" s="7"/>
      <c r="E15" s="7"/>
      <c r="F15" s="7">
        <v>429.48</v>
      </c>
    </row>
    <row r="16" spans="1:6">
      <c r="A16" s="9"/>
      <c r="B16" s="9" t="s">
        <v>23</v>
      </c>
      <c r="C16" s="7"/>
      <c r="D16" s="7"/>
      <c r="E16" s="7"/>
      <c r="F16" s="7">
        <v>2891.83</v>
      </c>
    </row>
    <row r="17" spans="1:6">
      <c r="A17" s="9"/>
      <c r="B17" s="9" t="s">
        <v>25</v>
      </c>
      <c r="C17" s="7"/>
      <c r="D17" s="7"/>
      <c r="E17" s="7"/>
      <c r="F17" s="7">
        <v>143.63</v>
      </c>
    </row>
    <row r="18" spans="1:6">
      <c r="A18" s="9"/>
      <c r="B18" s="9" t="s">
        <v>27</v>
      </c>
      <c r="C18" s="7"/>
      <c r="D18" s="7"/>
      <c r="E18" s="7"/>
      <c r="F18" s="7">
        <v>14.32</v>
      </c>
    </row>
    <row r="19" spans="1:6">
      <c r="A19" s="9"/>
      <c r="B19" s="9" t="s">
        <v>33</v>
      </c>
      <c r="C19" s="7"/>
      <c r="D19" s="7"/>
      <c r="E19" s="7"/>
      <c r="F19" s="7">
        <v>169.78</v>
      </c>
    </row>
    <row r="20" spans="1:6" ht="15.75" thickBot="1">
      <c r="A20" s="9"/>
      <c r="B20" s="9" t="s">
        <v>66</v>
      </c>
      <c r="C20" s="7"/>
      <c r="D20" s="7"/>
      <c r="E20" s="7"/>
      <c r="F20" s="7">
        <v>114.53</v>
      </c>
    </row>
    <row r="21" spans="1:6" ht="15.75" thickBot="1">
      <c r="A21" s="26" t="s">
        <v>28</v>
      </c>
      <c r="B21" s="27"/>
      <c r="C21" s="27"/>
      <c r="D21" s="27"/>
      <c r="E21" s="27"/>
      <c r="F21" s="5">
        <f>F14+F9</f>
        <v>4007.8700000000008</v>
      </c>
    </row>
    <row r="22" spans="1:6">
      <c r="A22" s="19"/>
      <c r="B22" s="20" t="s">
        <v>59</v>
      </c>
      <c r="C22" s="19"/>
      <c r="D22" s="19"/>
      <c r="E22" s="19" t="s">
        <v>60</v>
      </c>
      <c r="F22" s="19"/>
    </row>
    <row r="23" spans="1:6">
      <c r="A23" s="19"/>
      <c r="B23" s="21" t="s">
        <v>61</v>
      </c>
      <c r="C23" s="19"/>
      <c r="D23" s="19"/>
      <c r="E23" s="19" t="s">
        <v>37</v>
      </c>
      <c r="F23" s="19"/>
    </row>
  </sheetData>
  <mergeCells count="8">
    <mergeCell ref="A14:E14"/>
    <mergeCell ref="A21:E21"/>
    <mergeCell ref="D1:F1"/>
    <mergeCell ref="D2:F2"/>
    <mergeCell ref="D3:F3"/>
    <mergeCell ref="D4:F4"/>
    <mergeCell ref="A5:F5"/>
    <mergeCell ref="A9:E9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workbookViewId="0">
      <selection activeCell="H10" sqref="H10"/>
    </sheetView>
  </sheetViews>
  <sheetFormatPr defaultRowHeight="15"/>
  <cols>
    <col min="1" max="1" width="19.140625" customWidth="1"/>
    <col min="2" max="2" width="16.85546875" customWidth="1"/>
  </cols>
  <sheetData>
    <row r="1" spans="1:6">
      <c r="A1" s="22"/>
      <c r="B1" s="22"/>
      <c r="C1" s="22"/>
      <c r="D1" s="28" t="s">
        <v>0</v>
      </c>
      <c r="E1" s="28"/>
      <c r="F1" s="28"/>
    </row>
    <row r="2" spans="1:6">
      <c r="A2" s="22"/>
      <c r="B2" s="22"/>
      <c r="C2" s="22"/>
      <c r="D2" s="29" t="s">
        <v>1</v>
      </c>
      <c r="E2" s="29"/>
      <c r="F2" s="29"/>
    </row>
    <row r="3" spans="1:6">
      <c r="A3" s="22"/>
      <c r="B3" s="22"/>
      <c r="C3" s="22"/>
      <c r="D3" s="30" t="s">
        <v>2</v>
      </c>
      <c r="E3" s="30"/>
      <c r="F3" s="30"/>
    </row>
    <row r="4" spans="1:6">
      <c r="A4" s="22"/>
      <c r="B4" s="22"/>
      <c r="C4" s="22"/>
      <c r="D4" s="28" t="s">
        <v>3</v>
      </c>
      <c r="E4" s="28"/>
      <c r="F4" s="28"/>
    </row>
    <row r="5" spans="1:6" ht="18.75">
      <c r="A5" s="31" t="s">
        <v>4</v>
      </c>
      <c r="B5" s="31"/>
      <c r="C5" s="31"/>
      <c r="D5" s="31"/>
      <c r="E5" s="31"/>
      <c r="F5" s="31"/>
    </row>
    <row r="6" spans="1:6">
      <c r="A6" s="2" t="s">
        <v>5</v>
      </c>
      <c r="B6" s="22"/>
      <c r="C6" s="22"/>
      <c r="D6" s="22"/>
      <c r="E6" s="22"/>
      <c r="F6" s="22"/>
    </row>
    <row r="7" spans="1:6">
      <c r="A7" s="2" t="s">
        <v>67</v>
      </c>
      <c r="B7" s="22"/>
      <c r="C7" s="22"/>
      <c r="D7" s="22"/>
      <c r="E7" s="22"/>
      <c r="F7" s="22"/>
    </row>
    <row r="8" spans="1:6" ht="16.5" thickBot="1">
      <c r="A8" s="3" t="s">
        <v>7</v>
      </c>
      <c r="B8" s="4" t="s">
        <v>8</v>
      </c>
      <c r="C8" s="3" t="s">
        <v>9</v>
      </c>
      <c r="D8" s="3" t="s">
        <v>10</v>
      </c>
      <c r="E8" s="3" t="s">
        <v>11</v>
      </c>
      <c r="F8" s="3" t="s">
        <v>12</v>
      </c>
    </row>
    <row r="9" spans="1:6">
      <c r="A9" s="23" t="s">
        <v>22</v>
      </c>
      <c r="B9" s="24"/>
      <c r="C9" s="36"/>
      <c r="D9" s="36"/>
      <c r="E9" s="37"/>
      <c r="F9" s="15">
        <f>SUM(F10:F12)</f>
        <v>1503.6499999999999</v>
      </c>
    </row>
    <row r="10" spans="1:6">
      <c r="A10" s="9"/>
      <c r="B10" s="9" t="s">
        <v>23</v>
      </c>
      <c r="C10" s="7"/>
      <c r="D10" s="7"/>
      <c r="E10" s="7"/>
      <c r="F10" s="7">
        <v>1345.7</v>
      </c>
    </row>
    <row r="11" spans="1:6">
      <c r="A11" s="9"/>
      <c r="B11" s="9" t="s">
        <v>25</v>
      </c>
      <c r="C11" s="7"/>
      <c r="D11" s="7"/>
      <c r="E11" s="7"/>
      <c r="F11" s="7">
        <v>143.63</v>
      </c>
    </row>
    <row r="12" spans="1:6" ht="15.75" thickBot="1">
      <c r="A12" s="9"/>
      <c r="B12" s="9" t="s">
        <v>27</v>
      </c>
      <c r="C12" s="7"/>
      <c r="D12" s="7"/>
      <c r="E12" s="7"/>
      <c r="F12" s="7">
        <v>14.32</v>
      </c>
    </row>
    <row r="13" spans="1:6" ht="15.75" thickBot="1">
      <c r="A13" s="26" t="s">
        <v>28</v>
      </c>
      <c r="B13" s="27"/>
      <c r="C13" s="27"/>
      <c r="D13" s="27"/>
      <c r="E13" s="27"/>
      <c r="F13" s="5">
        <f>F9</f>
        <v>1503.6499999999999</v>
      </c>
    </row>
    <row r="14" spans="1:6">
      <c r="A14" s="22"/>
      <c r="B14" s="20" t="s">
        <v>59</v>
      </c>
      <c r="C14" s="22"/>
      <c r="D14" s="22"/>
      <c r="E14" s="22" t="s">
        <v>60</v>
      </c>
      <c r="F14" s="22"/>
    </row>
    <row r="15" spans="1:6">
      <c r="A15" s="22"/>
      <c r="B15" s="21" t="s">
        <v>61</v>
      </c>
      <c r="C15" s="22"/>
      <c r="D15" s="22"/>
      <c r="E15" s="22" t="s">
        <v>37</v>
      </c>
      <c r="F15" s="22"/>
    </row>
  </sheetData>
  <mergeCells count="7">
    <mergeCell ref="A9:E9"/>
    <mergeCell ref="A13:E13"/>
    <mergeCell ref="D1:F1"/>
    <mergeCell ref="D2:F2"/>
    <mergeCell ref="D3:F3"/>
    <mergeCell ref="D4:F4"/>
    <mergeCell ref="A5:F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август</vt:lpstr>
      <vt:lpstr>сентябрь</vt:lpstr>
      <vt:lpstr>октябрь</vt:lpstr>
      <vt:lpstr>ноябрь</vt:lpstr>
      <vt:lpstr>декабрь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2015-02-18T04:08:46Z</dcterms:modified>
</cp:coreProperties>
</file>